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\OBLIGACIONES INFORMACIÓN  PERIÓDICAS\PORTAL DE TRANSPARENCIA DE ASTUREX\AÑO 2026\Ejecucion Trimestral de Presupuesto Asturex 2026\"/>
    </mc:Choice>
  </mc:AlternateContent>
  <xr:revisionPtr revIDLastSave="0" documentId="13_ncr:1_{9968266F-5978-4E9F-9F5E-FC3C4A6A019E}" xr6:coauthVersionLast="47" xr6:coauthVersionMax="47" xr10:uidLastSave="{00000000-0000-0000-0000-000000000000}"/>
  <bookViews>
    <workbookView xWindow="-120" yWindow="-120" windowWidth="29040" windowHeight="15720" xr2:uid="{1B37F3B5-3E8F-46DF-BDBB-CCE795C0310E}"/>
  </bookViews>
  <sheets>
    <sheet name="Asturex ejecución Ppto 1TRIM 26" sheetId="20" r:id="rId1"/>
    <sheet name="PRESUPUESTO 1TRIM 2026" sheetId="19" r:id="rId2"/>
  </sheets>
  <definedNames>
    <definedName name="DatosExternos_1" localSheetId="0" hidden="1">'Asturex ejecución Ppto 1TRIM 26'!$B$1:$D$89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D7" i="19" l="1"/>
  <c r="C83" i="20"/>
  <c r="D11" i="19" l="1"/>
  <c r="D10" i="19"/>
  <c r="D9" i="19"/>
  <c r="D8" i="19"/>
  <c r="E6" i="19"/>
  <c r="E12" i="19" s="1"/>
  <c r="D5" i="19"/>
  <c r="D3" i="19"/>
  <c r="D2" i="19"/>
  <c r="E89" i="20"/>
  <c r="D89" i="20"/>
  <c r="C89" i="20"/>
  <c r="C12" i="19"/>
  <c r="B12" i="19"/>
  <c r="F13" i="19" l="1"/>
  <c r="F12" i="19" s="1"/>
  <c r="D1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5E1258-2DFF-4271-9EE7-F7DB10A0B805}" keepAlive="1" name="Consulta - Tabla1" description="Conexión a la consulta 'Tabla1' en el libro." type="5" refreshedVersion="4" background="1" saveData="1">
    <dbPr connection="Provider=Microsoft.Mashup.OleDb.1;Data Source=$Workbook$;Location=Tabla1;Extended Properties=&quot;&quot;" command="SELECT * FROM [Tabla1]"/>
  </connection>
  <connection id="2" xr16:uid="{E1D52E51-D1E0-40D3-9AF4-3CC46B369C7B}" keepAlive="1" name="Consulta - Tabla1 (10)" description="Conexión a la consulta 'Tabla1 (10)' en el libro." type="5" refreshedVersion="4" background="1" saveData="1">
    <dbPr connection="Provider=Microsoft.Mashup.OleDb.1;Data Source=$Workbook$;Location=&quot;Tabla1 (10)&quot;;Extended Properties=&quot;&quot;" command="SELECT * FROM [Tabla1 (10)]"/>
  </connection>
  <connection id="3" xr16:uid="{7ADA28D6-70BC-4139-8AC9-2A735DC24503}" keepAlive="1" name="Consulta - Tabla1 (11)" description="Conexión a la consulta 'Tabla1 (11)' en el libro." type="5" refreshedVersion="4" background="1" saveData="1">
    <dbPr connection="Provider=Microsoft.Mashup.OleDb.1;Data Source=$Workbook$;Location=&quot;Tabla1 (11)&quot;;Extended Properties=&quot;&quot;" command="SELECT * FROM [Tabla1 (11)]"/>
  </connection>
  <connection id="4" xr16:uid="{704F5CDD-ADBD-420C-A748-6CC672256847}" keepAlive="1" name="Consulta - Tabla1 (2)" description="Conexión a la consulta 'Tabla1 (2)' en el libro." type="5" refreshedVersion="4" background="1" saveData="1">
    <dbPr connection="Provider=Microsoft.Mashup.OleDb.1;Data Source=$Workbook$;Location=&quot;Tabla1 (2)&quot;;Extended Properties=&quot;&quot;" command="SELECT * FROM [Tabla1 (2)]"/>
  </connection>
  <connection id="5" xr16:uid="{F4C238CA-99D4-4D50-A24A-34ECDDF80B51}" keepAlive="1" name="Consulta - Tabla1 (3)" description="Conexión a la consulta 'Tabla1 (3)' en el libro." type="5" refreshedVersion="4" background="1" saveData="1">
    <dbPr connection="Provider=Microsoft.Mashup.OleDb.1;Data Source=$Workbook$;Location=&quot;Tabla1 (3)&quot;;Extended Properties=&quot;&quot;" command="SELECT * FROM [Tabla1 (3)]"/>
  </connection>
  <connection id="6" xr16:uid="{B88CB68C-954E-43F8-ADE5-695A82E9FA5E}" keepAlive="1" name="Consulta - Tabla1 (4)" description="Conexión a la consulta 'Tabla1 (4)' en el libro." type="5" refreshedVersion="4" background="1" saveData="1">
    <dbPr connection="Provider=Microsoft.Mashup.OleDb.1;Data Source=$Workbook$;Location=&quot;Tabla1 (4)&quot;;Extended Properties=&quot;&quot;" command="SELECT * FROM [Tabla1 (4)]"/>
  </connection>
  <connection id="7" xr16:uid="{7A5185A7-F50A-4434-91A5-13E6AE4F3140}" keepAlive="1" name="Consulta - Tabla1 (5)" description="Conexión a la consulta 'Tabla1 (5)' en el libro." type="5" refreshedVersion="4" background="1" saveData="1">
    <dbPr connection="Provider=Microsoft.Mashup.OleDb.1;Data Source=$Workbook$;Location=&quot;Tabla1 (5)&quot;;Extended Properties=&quot;&quot;" command="SELECT * FROM [Tabla1 (5)]"/>
  </connection>
  <connection id="8" xr16:uid="{99810E99-F81B-4386-BAE1-2B153ED65731}" keepAlive="1" name="Consulta - Tabla1 (6)" description="Conexión a la consulta 'Tabla1 (6)' en el libro." type="5" refreshedVersion="4" background="1" saveData="1">
    <dbPr connection="Provider=Microsoft.Mashup.OleDb.1;Data Source=$Workbook$;Location=&quot;Tabla1 (6)&quot;;Extended Properties=&quot;&quot;" command="SELECT * FROM [Tabla1 (6)]"/>
  </connection>
  <connection id="9" xr16:uid="{A0618A8F-562B-4B27-B0F8-33C0F6FA1EED}" keepAlive="1" name="Consulta - Tabla1 (7)" description="Conexión a la consulta 'Tabla1 (7)' en el libro." type="5" refreshedVersion="4" background="1" saveData="1">
    <dbPr connection="Provider=Microsoft.Mashup.OleDb.1;Data Source=$Workbook$;Location=&quot;Tabla1 (7)&quot;;Extended Properties=&quot;&quot;" command="SELECT * FROM [Tabla1 (7)]"/>
  </connection>
  <connection id="10" xr16:uid="{21014F61-34DA-49C0-8132-8E11D0603B64}" keepAlive="1" name="Consulta - Tabla1 (8)" description="Conexión a la consulta 'Tabla1 (8)' en el libro." type="5" refreshedVersion="4" background="1" saveData="1">
    <dbPr connection="Provider=Microsoft.Mashup.OleDb.1;Data Source=$Workbook$;Location=&quot;Tabla1 (8)&quot;;Extended Properties=&quot;&quot;" command="SELECT * FROM [Tabla1 (8)]"/>
  </connection>
  <connection id="11" xr16:uid="{8287B26B-EE8B-4B2E-9397-BACC1D43B860}" keepAlive="1" name="Consulta - Tabla1 (9)" description="Conexión a la consulta 'Tabla1 (9)' en el libro." type="5" refreshedVersion="4" background="1" saveData="1">
    <dbPr connection="Provider=Microsoft.Mashup.OleDb.1;Data Source=$Workbook$;Location=&quot;Tabla1 (9)&quot;;Extended Properties=&quot;&quot;" command="SELECT * FROM [Tabla1 (9)]"/>
  </connection>
</connections>
</file>

<file path=xl/sharedStrings.xml><?xml version="1.0" encoding="utf-8"?>
<sst xmlns="http://schemas.openxmlformats.org/spreadsheetml/2006/main" count="110" uniqueCount="110">
  <si>
    <t>TÍTULO CLASIFICACIÓN</t>
  </si>
  <si>
    <t>FORMACION PERSONAL ASTUREX</t>
  </si>
  <si>
    <t>GASTOS DE PERSONAL</t>
  </si>
  <si>
    <t>GASTOS OFICINA</t>
  </si>
  <si>
    <t>GASTOS SERVICIOS PROFESIONALES</t>
  </si>
  <si>
    <t>OTROS GASTOS GENERALES</t>
  </si>
  <si>
    <t>COMISIONES Y GASTOS BANCARIOS</t>
  </si>
  <si>
    <t>COSTE PREVISTO</t>
  </si>
  <si>
    <t xml:space="preserve"> INGRESO DE EMPRESAS PREVISTO   </t>
  </si>
  <si>
    <t>PROCESO ASISTENCIA TÉCNICA</t>
  </si>
  <si>
    <t>PROCESO DE FORMACIÓN</t>
  </si>
  <si>
    <t>PROCESO COMUNICACIÓN Y MK</t>
  </si>
  <si>
    <t>PROCESO MEJORA CONTINUA</t>
  </si>
  <si>
    <t>TOTAL PROCESOS</t>
  </si>
  <si>
    <t>INVERSIÓN</t>
  </si>
  <si>
    <t>FORMACIÓN</t>
  </si>
  <si>
    <t>MEJORA CONTINUA</t>
  </si>
  <si>
    <t>ESTRUCTURA</t>
  </si>
  <si>
    <t>AMORTIZACION ACTIVOS FIJOS</t>
  </si>
  <si>
    <t>TOTALES</t>
  </si>
  <si>
    <t>PROCESO PROGRAMAS TRADICIONALES</t>
  </si>
  <si>
    <t>PROCESO PROGRAMAS -PROGRAMAS MULTILATERAL</t>
  </si>
  <si>
    <t>PROCESO DE ACCIONES PROMOCIÓN INTERNACIONAL</t>
  </si>
  <si>
    <t>PROCESOS ADMINISTRACIÓN -DIRECCIÓN Y CONTRATACIÓN</t>
  </si>
  <si>
    <t>PROCESO PROGRAMAS -PROGRAMAS INTERNACIONALIZACIÓN DIGITAL</t>
  </si>
  <si>
    <t>GASTOS DESPLAZAMIENTO Y VIAJE RELACIONES INSTITUCIONALES RESTO PERSONAL ASTUREX</t>
  </si>
  <si>
    <t>COMUNICACIÓN Y MK.</t>
  </si>
  <si>
    <t>GABINETE DE COMUNICACION</t>
  </si>
  <si>
    <t xml:space="preserve">PROGRAMA EXPORTA MÁS </t>
  </si>
  <si>
    <t>ACELERADORA INTERNACIONAL  - QUICK GLOBAL</t>
  </si>
  <si>
    <t xml:space="preserve">SERVICIO DECOIN - PROGRAMA DECOIN - DESARROLLO COMERCIAL INTERNACIONAL </t>
  </si>
  <si>
    <t>SERVICIO EXPORTA CON MARKETPLACES</t>
  </si>
  <si>
    <t>SERVICIO POSICIÓNATE ONLINE</t>
  </si>
  <si>
    <t>PROGRAMA BECAS SUMA TALENTO EN EL EXTERIOR</t>
  </si>
  <si>
    <t>PROGRAMA BECAS EXPORTA (Exporta Inicio, Exporta Más y Exporta Digital)</t>
  </si>
  <si>
    <t>MATERIAL PROMOCIONAL: Vídeos, PodCast, Chatbot</t>
  </si>
  <si>
    <t>CERTIFICACIÓN UNE 19601 - Programa Compliance Penal</t>
  </si>
  <si>
    <t>PROGRAMA EXPORTA INCIO</t>
  </si>
  <si>
    <t>PROGRAMA EXPORTA DIGITAL</t>
  </si>
  <si>
    <t>PROCESO INTELIGENCIA COMERCIAL (INFORMACIÓN)</t>
  </si>
  <si>
    <t>INTELIGENCIA COMERCIAL (INFORMACIÓN)</t>
  </si>
  <si>
    <t>ASISTENCIA TÉCNICA - ENTREGAS DINERARIAS SIN CONTRAPRESTACIÓN CON RED EXTERIOR DE COLABORADORES INTERNACIONALES, SERVICIOS JURÍDCOS EN ORIGEN, SERVICIOS JURÍDICOS EN DESTINO, APROXIMACIÓN VIRTUAL A MERCADOS, SERVICIOS A MEDIDA DE CONSULTORÍA LOGÍSTICA Y ADUANERA, SERVICIOS DECOIN, SERVICIOS DE INTERNACIONALIZACIÓN DIGITAL (POSICIÓNATE ONLINE, EXPORTA CON MARKETPLACES, etc.)</t>
  </si>
  <si>
    <t>GASTOS DESPLAZAMIENTO Y VIAJE RELACIONES INSTITUCIONALES 
DIRECCIÓN: B.L.V</t>
  </si>
  <si>
    <t>ASISTENCIA TÉCNICA - RED COLABORADORES EXTERIOR 2025
(SERVICIOS DE LA RED, SERV JURÍDICOS EN ORIGEN Y DESTINO)</t>
  </si>
  <si>
    <t>PROCESOS LICITACIONES MULTILATERALES</t>
  </si>
  <si>
    <t>SERVICIO LOGÍSTICIA INTERNACIONAL</t>
  </si>
  <si>
    <t>SERVICIO VIGILANCIA ESTRATÉGICA</t>
  </si>
  <si>
    <t>CLUB DE EMPRESAS e-Asturex  (Jornadas, Talleres, Proyectos Piloto, Premio para la Internacionalización Digital, Gala EpID) T</t>
  </si>
  <si>
    <t>AUDITORÍA LOPD</t>
  </si>
  <si>
    <t>PROGRAMAS</t>
  </si>
  <si>
    <t>TRANSFERENCIAS DE EXPLOTACIÓN (ACTIVIDADES/AYUDAS/GASTO CORRIENTE)</t>
  </si>
  <si>
    <r>
      <t xml:space="preserve">TRANSFERENCIAS TRASPASADAS A RESULTADO
</t>
    </r>
    <r>
      <rPr>
        <sz val="6"/>
        <color indexed="9"/>
        <rFont val="Verdana"/>
        <family val="2"/>
      </rPr>
      <t>(Incluidas transferencias de capital)</t>
    </r>
  </si>
  <si>
    <t>GASTOS 
A 31-03-2026</t>
  </si>
  <si>
    <t>INGRESOS A 31-03-2026</t>
  </si>
  <si>
    <t>EJECUCIÓN GASTO 
31-03-2026</t>
  </si>
  <si>
    <t>EJECUCIÓN INGRESO EMPRESAS
31-03-2026</t>
  </si>
  <si>
    <t>INVERSIÓN A
31-03-2026</t>
  </si>
  <si>
    <t>PROCESO 2026</t>
  </si>
  <si>
    <t>ACCIONES DE PROMOCIÓN INTERNACIONAL 2026</t>
  </si>
  <si>
    <t>SERVICIO RED EXTERIOR DE ASTUREX PARA EMPRESAS PARTICIPANTES EN EL PROGRAMA QUICK GLOBAL 2025 - PLAZO 2</t>
  </si>
  <si>
    <t xml:space="preserve">PROGRAMA DE ACCESO AL MERCADO BRASIL </t>
  </si>
  <si>
    <t>VIAJES PROSPECCIÓN MERCADOS INTNALES 2026</t>
  </si>
  <si>
    <t>ASTUREX OPEN DAYS 2026. 3-4 FEBRERO 2026</t>
  </si>
  <si>
    <t>ESTUDIOS DE MERCADO 2026</t>
  </si>
  <si>
    <t>SERVICIO DE LOCALIZACIÓN DE IMPORTADORES Y ANÁLISIS DE LA COMPETENCIA (SERVICIO DE INTELIGENCIA DE MERCADOS)</t>
  </si>
  <si>
    <t xml:space="preserve">2026 - CONSULTORÍA INTELIGENCIA ARTIFICIAL (IA) </t>
  </si>
  <si>
    <t xml:space="preserve">2026 - DOSSIER DIGITAL "CASOS DE ÉXITO" con UNIOVI </t>
  </si>
  <si>
    <t xml:space="preserve">PLATAFORMA  - OBSERVATORIO DE PROYECTOS - GLOBAL DATA 2026 </t>
  </si>
  <si>
    <t>Grupo de trabajo MUJER e Internacionalización 
(Proyecto We Connect International)</t>
  </si>
  <si>
    <t xml:space="preserve">SERVICIO INFORMACIÓN JURÍDICA Y ARANCELARIA SOBRE EE.UU. (APOYO EMPRESAS POR ARANCELES EEUU) </t>
  </si>
  <si>
    <t>JORNADAS Y TALLERES FORMATIVOS PARA LAS EMPRESAS 2026</t>
  </si>
  <si>
    <t>TALLER DE VENTAS INTERNACIONALES SECTOR TIC. NOVIEMBRE 2026</t>
  </si>
  <si>
    <t>PATROCINIOS 2026</t>
  </si>
  <si>
    <t>PREMIOS PROGRAMAS EXPORTA 2026</t>
  </si>
  <si>
    <t>SISTEMA DE CALIDAD 2026 ASTUREX</t>
  </si>
  <si>
    <t>AJUSTE NEGATIVO DE REGULARIZACIÓN DE IVA 2026 Trimestral (aplicación regla de Prorrata desde enero 2022. Sistema de Ayudas) Declaraciones 1º TRIM IVA 2026</t>
  </si>
  <si>
    <t>PUBLICIDAD Y PROPAGANDA. PUBLICACIONES. MEMORIA ACTIVIDADES 2025</t>
  </si>
  <si>
    <t>TASTING ASTURIAS 
(PROMOCIÓN Y MARKETING DIGITAL, SECTOR ALIMENTOS Y BEBIDAS)</t>
  </si>
  <si>
    <t>ASTURIAS FASHION 
(PROMOCIÓN Y MARKETING DIGITAL SECTOR MODA, ASTURIAS FASHION)</t>
  </si>
  <si>
    <t>MCD ITALIA 2-6 MARZO</t>
  </si>
  <si>
    <t>MCD EL SALVADOR, GUATEMALA Y NICARAGUA (CENTROAMÉRICA) 13-21  ABRIL</t>
  </si>
  <si>
    <t>MCD MÉXICO 20-24 ABRIL
VIAJE INSTITUCIONAL y EMPRESARIAL</t>
  </si>
  <si>
    <t>MCD HONG KONG 6-8 MAYO</t>
  </si>
  <si>
    <t>MCD MALASIA Y SINGAPUR 11-15 MAYO VIAJE INSTITUCIONAL y EMPRESARIAL</t>
  </si>
  <si>
    <t>MCD INDONESIA 18-20 MAYO</t>
  </si>
  <si>
    <t>MCD REP. DOMINICANA Y JAMAICA 8-12 JUNIO</t>
  </si>
  <si>
    <t>MC INVERSA CAROLINA DEL NORTE. 11 DE MARZO DE 2026</t>
  </si>
  <si>
    <t>Visita a la feria In-cosmetics global (París 14 - 16 de abril)</t>
  </si>
  <si>
    <t>FERIA BIOSPAIN 2026. BILBAO 29 SEPT-1 OCTUBRE</t>
  </si>
  <si>
    <t>VISITA A FERIA CASEITALY 11-13 FEBRERO</t>
  </si>
  <si>
    <t>MCD PORTUGAL 27-30 ABRIL</t>
  </si>
  <si>
    <t>VISITA A FERIA UK CONSTRUCTION WEEK. 12-14 mayo</t>
  </si>
  <si>
    <t>VISITA-FERIA EUROSATORY</t>
  </si>
  <si>
    <t>Mision Comercial a Paises Balticos Estonia, Letonia y Lituania 23-27 MARZO</t>
  </si>
  <si>
    <t>visita a la feria HANNOVER Messe 20-24 ABRIL</t>
  </si>
  <si>
    <t>Mision comercial a Suecia Dinamarca y Finlandia</t>
  </si>
  <si>
    <t>Mision comercial a Argentina y Uruguay. 1-5 junio</t>
  </si>
  <si>
    <t>Visita a la feria INTERSOLAR Munich</t>
  </si>
  <si>
    <t>MCI Extensión Feria Madrid Fusión (ICEX). 27-30 Enero</t>
  </si>
  <si>
    <t>Showcooking TastingAsturias en SALENOR 2026. Avilés, 23-25 febrero</t>
  </si>
  <si>
    <t>Participación agrupada en la Feria Food Expo Greece. 14-16 Marzo</t>
  </si>
  <si>
    <t>Participación agrupada en la Feria Salón Gourmets Madrid. 13-16 abril</t>
  </si>
  <si>
    <t>IMPORTMATCH ASTURIAS</t>
  </si>
  <si>
    <t>CATÁLOGO ALIMENTOS Y BEBIDAS (PROMOCIÓN DIGITAL TASTING ASTURIAS)</t>
  </si>
  <si>
    <t>STAND ASTURIAS 4YFN 2026</t>
  </si>
  <si>
    <t>Stand de Asturias en la feria South Summit. MADRID</t>
  </si>
  <si>
    <t>Feria VIVATECH. 16-20 JUNIO</t>
  </si>
  <si>
    <t>VISITA A LA FERIA CIFF COPENHAGUE 26-29 ENERO</t>
  </si>
  <si>
    <t>MISION INVERSA SECTOR GALERÍAS DE ARTE. ENTREARTE. Asturias, 24 de enero 2026</t>
  </si>
  <si>
    <t>FERIA FIL 2026, GUADALAJARA MÉXICO.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</si>
</sst>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6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Verdana"/>
      <family val="2"/>
    </font>
    <font>
      <i/>
      <sz val="8"/>
      <color theme="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Gabriola"/>
      <family val="5"/>
    </font>
    <font>
      <b/>
      <sz val="11"/>
      <color theme="4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164" fontId="5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2" fillId="0" borderId="0" xfId="2"/>
    <xf numFmtId="0" fontId="7" fillId="2" borderId="4" xfId="2" applyFont="1" applyFill="1" applyBorder="1" applyAlignment="1">
      <alignment vertical="center" wrapText="1"/>
    </xf>
    <xf numFmtId="165" fontId="7" fillId="2" borderId="5" xfId="2" applyNumberFormat="1" applyFont="1" applyFill="1" applyBorder="1" applyAlignment="1">
      <alignment horizontal="center" vertical="center"/>
    </xf>
    <xf numFmtId="165" fontId="7" fillId="3" borderId="5" xfId="2" applyNumberFormat="1" applyFont="1" applyFill="1" applyBorder="1" applyAlignment="1">
      <alignment horizontal="center" vertical="center" wrapText="1"/>
    </xf>
    <xf numFmtId="165" fontId="7" fillId="3" borderId="6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vertical="center" wrapText="1"/>
    </xf>
    <xf numFmtId="165" fontId="7" fillId="2" borderId="8" xfId="2" applyNumberFormat="1" applyFont="1" applyFill="1" applyBorder="1" applyAlignment="1">
      <alignment horizontal="center" vertical="center"/>
    </xf>
    <xf numFmtId="10" fontId="8" fillId="2" borderId="8" xfId="3" applyNumberFormat="1" applyFont="1" applyFill="1" applyBorder="1"/>
    <xf numFmtId="165" fontId="7" fillId="3" borderId="8" xfId="2" applyNumberFormat="1" applyFont="1" applyFill="1" applyBorder="1" applyAlignment="1">
      <alignment horizontal="center" vertical="center" wrapText="1"/>
    </xf>
    <xf numFmtId="165" fontId="2" fillId="0" borderId="0" xfId="2" applyNumberFormat="1"/>
    <xf numFmtId="165" fontId="0" fillId="0" borderId="0" xfId="0" applyNumberFormat="1"/>
    <xf numFmtId="0" fontId="0" fillId="0" borderId="9" xfId="0" applyBorder="1"/>
    <xf numFmtId="44" fontId="8" fillId="4" borderId="5" xfId="2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vertical="center" wrapText="1"/>
    </xf>
    <xf numFmtId="165" fontId="7" fillId="0" borderId="0" xfId="1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8" fillId="0" borderId="14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15" xfId="1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165" fontId="8" fillId="0" borderId="16" xfId="1" applyNumberFormat="1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2" fontId="8" fillId="0" borderId="16" xfId="0" applyNumberFormat="1" applyFont="1" applyBorder="1" applyAlignment="1">
      <alignment vertical="center"/>
    </xf>
    <xf numFmtId="164" fontId="8" fillId="0" borderId="16" xfId="1" applyFont="1" applyBorder="1" applyAlignment="1">
      <alignment vertical="center"/>
    </xf>
    <xf numFmtId="0" fontId="0" fillId="0" borderId="14" xfId="0" applyBorder="1" applyAlignment="1">
      <alignment vertical="center"/>
    </xf>
    <xf numFmtId="164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15" xfId="0" applyNumberFormat="1" applyFont="1" applyBorder="1" applyAlignment="1">
      <alignment vertical="center"/>
    </xf>
    <xf numFmtId="165" fontId="7" fillId="3" borderId="17" xfId="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vertical="center" wrapText="1"/>
    </xf>
    <xf numFmtId="165" fontId="8" fillId="0" borderId="16" xfId="0" applyNumberFormat="1" applyFont="1" applyBorder="1" applyAlignment="1">
      <alignment vertical="center"/>
    </xf>
    <xf numFmtId="165" fontId="8" fillId="0" borderId="0" xfId="1" applyNumberFormat="1" applyFont="1" applyFill="1" applyAlignment="1">
      <alignment vertical="center"/>
    </xf>
    <xf numFmtId="165" fontId="8" fillId="0" borderId="16" xfId="1" applyNumberFormat="1" applyFont="1" applyFill="1" applyBorder="1" applyAlignment="1">
      <alignment vertical="center"/>
    </xf>
    <xf numFmtId="165" fontId="8" fillId="0" borderId="15" xfId="1" applyNumberFormat="1" applyFont="1" applyFill="1" applyBorder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 wrapText="1"/>
    </xf>
    <xf numFmtId="2" fontId="8" fillId="0" borderId="10" xfId="0" applyNumberFormat="1" applyFont="1" applyBorder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44" fontId="8" fillId="0" borderId="5" xfId="2" applyNumberFormat="1" applyFont="1" applyBorder="1" applyAlignment="1">
      <alignment horizontal="center" vertical="center"/>
    </xf>
    <xf numFmtId="165" fontId="7" fillId="4" borderId="13" xfId="1" applyNumberFormat="1" applyFont="1" applyFill="1" applyBorder="1" applyAlignment="1">
      <alignment vertical="center"/>
    </xf>
    <xf numFmtId="165" fontId="7" fillId="3" borderId="18" xfId="2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7" fontId="8" fillId="0" borderId="15" xfId="1" applyNumberFormat="1" applyFont="1" applyBorder="1" applyAlignment="1">
      <alignment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2" fillId="5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11" fillId="5" borderId="1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/>
    </xf>
    <xf numFmtId="2" fontId="8" fillId="0" borderId="0" xfId="0" applyNumberFormat="1" applyFont="1" applyFill="1" applyAlignment="1">
      <alignment vertical="center" wrapText="1"/>
    </xf>
  </cellXfs>
  <cellStyles count="4">
    <cellStyle name="Millares" xfId="1" builtinId="3"/>
    <cellStyle name="Normal" xfId="0" builtinId="0"/>
    <cellStyle name="Normal 2" xfId="2" xr:uid="{2BDD5F9F-BE83-4411-BC5D-936F97549251}"/>
    <cellStyle name="Porcentaje 2" xfId="3" xr:uid="{B1B88077-D8CD-4440-AC9F-FCA29D7176AA}"/>
  </cellStyles>
  <dxfs count="6"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F8366F48-0902-47C9-B062-5F62956065C6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61B64065-7A2A-468B-A612-5915F373E33A}" name="Tabla1_228334370758593100107" displayName="Tabla1_228334370758593100107" ref="B1:E89" tableType="queryTable" totalsRowShown="0" headerRowDxfId="5" dataDxfId="4" headerRowCellStyle="Millares">
  <autoFilter ref="B1:E89" xr:uid="{C6262553-332A-4D85-9758-0B87EA78B106}"/>
  <tableColumns count="4">
    <tableColumn id="1" xr3:uid="{00000000-0010-0000-0100-000001000000}" uniqueName="1" name="TÍTULO CLASIFICACIÓN" queryTableFieldId="1" dataDxfId="3"/>
    <tableColumn id="2" xr3:uid="{00000000-0010-0000-0100-000002000000}" uniqueName="2" name="GASTOS _x000a_A 31-03-2026" queryTableFieldId="2" dataDxfId="2" dataCellStyle="Millares"/>
    <tableColumn id="3" xr3:uid="{00000000-0010-0000-0100-000003000000}" uniqueName="3" name="INGRESOS A 31-03-2026" queryTableFieldId="3" dataDxfId="1" dataCellStyle="Millares"/>
    <tableColumn id="4" xr3:uid="{00000000-0010-0000-0100-000004000000}" uniqueName="4" name="TRANSFERENCIAS TRASPASADAS A RESULTADO_x000a_(Incluidas transferencias de capital)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23B1-17D9-4ABE-9064-347B261CEA35}">
  <sheetPr>
    <tabColor rgb="FFFF0000"/>
  </sheetPr>
  <dimension ref="A1:G92"/>
  <sheetViews>
    <sheetView tabSelected="1" topLeftCell="A74" zoomScale="130" zoomScaleNormal="130" workbookViewId="0">
      <selection activeCell="C49" sqref="C49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4.85546875" customWidth="1"/>
  </cols>
  <sheetData>
    <row r="1" spans="1:7" ht="79.5" customHeight="1" x14ac:dyDescent="0.25">
      <c r="B1" s="1" t="s">
        <v>0</v>
      </c>
      <c r="C1" s="52" t="s">
        <v>52</v>
      </c>
      <c r="D1" s="52" t="s">
        <v>53</v>
      </c>
      <c r="E1" s="2" t="s">
        <v>51</v>
      </c>
    </row>
    <row r="2" spans="1:7" ht="20.25" customHeight="1" x14ac:dyDescent="0.25">
      <c r="A2" s="68" t="s">
        <v>49</v>
      </c>
      <c r="B2" s="22" t="s">
        <v>37</v>
      </c>
      <c r="C2" s="41">
        <v>22500</v>
      </c>
      <c r="D2" s="41"/>
      <c r="E2" s="23"/>
      <c r="G2" s="49"/>
    </row>
    <row r="3" spans="1:7" ht="20.25" customHeight="1" x14ac:dyDescent="0.25">
      <c r="A3" s="68"/>
      <c r="B3" s="24" t="s">
        <v>28</v>
      </c>
      <c r="C3" s="40">
        <v>13500</v>
      </c>
      <c r="D3" s="40"/>
      <c r="E3" s="25"/>
      <c r="F3" s="58"/>
      <c r="G3" s="58"/>
    </row>
    <row r="4" spans="1:7" x14ac:dyDescent="0.25">
      <c r="A4" s="68"/>
      <c r="B4" s="24" t="s">
        <v>38</v>
      </c>
      <c r="C4" s="40"/>
      <c r="D4" s="40"/>
      <c r="E4" s="25"/>
      <c r="F4" s="49"/>
      <c r="G4" s="49"/>
    </row>
    <row r="5" spans="1:7" x14ac:dyDescent="0.25">
      <c r="A5" s="68"/>
      <c r="B5" s="24" t="s">
        <v>29</v>
      </c>
      <c r="C5" s="40">
        <v>1500</v>
      </c>
      <c r="D5" s="40"/>
      <c r="E5" s="25"/>
      <c r="F5" s="49"/>
    </row>
    <row r="6" spans="1:7" x14ac:dyDescent="0.25">
      <c r="A6" s="68"/>
      <c r="B6" s="24" t="s">
        <v>44</v>
      </c>
      <c r="C6" s="40"/>
      <c r="D6" s="40"/>
      <c r="E6" s="25"/>
      <c r="F6" s="17"/>
    </row>
    <row r="7" spans="1:7" x14ac:dyDescent="0.25">
      <c r="A7" s="68"/>
      <c r="B7" s="31"/>
      <c r="C7" s="32"/>
      <c r="D7" s="32"/>
      <c r="E7" s="28"/>
    </row>
    <row r="8" spans="1:7" ht="27" customHeight="1" x14ac:dyDescent="0.25">
      <c r="A8" s="69" t="s">
        <v>41</v>
      </c>
      <c r="B8" s="51" t="s">
        <v>43</v>
      </c>
      <c r="C8" s="41">
        <v>69042.48</v>
      </c>
      <c r="D8" s="41"/>
      <c r="E8" s="23"/>
    </row>
    <row r="9" spans="1:7" ht="33.75" customHeight="1" x14ac:dyDescent="0.25">
      <c r="A9" s="70"/>
      <c r="B9" s="44" t="s">
        <v>59</v>
      </c>
      <c r="C9" s="40">
        <v>7450</v>
      </c>
      <c r="D9" s="40"/>
      <c r="E9" s="25"/>
    </row>
    <row r="10" spans="1:7" ht="23.25" customHeight="1" x14ac:dyDescent="0.25">
      <c r="A10" s="70"/>
      <c r="B10" s="44" t="s">
        <v>60</v>
      </c>
      <c r="C10" s="40">
        <v>24166</v>
      </c>
      <c r="D10" s="40"/>
      <c r="E10" s="25"/>
    </row>
    <row r="11" spans="1:7" ht="22.5" customHeight="1" x14ac:dyDescent="0.25">
      <c r="A11" s="70"/>
      <c r="B11" s="24" t="s">
        <v>30</v>
      </c>
      <c r="C11" s="40"/>
      <c r="D11" s="40"/>
      <c r="E11" s="25"/>
    </row>
    <row r="12" spans="1:7" ht="22.5" customHeight="1" x14ac:dyDescent="0.25">
      <c r="A12" s="70"/>
      <c r="B12" s="44" t="s">
        <v>31</v>
      </c>
      <c r="C12" s="40"/>
      <c r="D12" s="40"/>
      <c r="E12" s="25"/>
    </row>
    <row r="13" spans="1:7" ht="22.5" customHeight="1" x14ac:dyDescent="0.25">
      <c r="A13" s="70"/>
      <c r="B13" s="44" t="s">
        <v>32</v>
      </c>
      <c r="C13" s="40">
        <v>26214</v>
      </c>
      <c r="D13" s="40"/>
      <c r="E13" s="25"/>
    </row>
    <row r="14" spans="1:7" ht="22.5" customHeight="1" x14ac:dyDescent="0.25">
      <c r="A14" s="70"/>
      <c r="B14" s="44" t="s">
        <v>45</v>
      </c>
      <c r="C14" s="40">
        <v>180</v>
      </c>
      <c r="D14" s="40"/>
      <c r="E14" s="25"/>
    </row>
    <row r="15" spans="1:7" ht="22.5" customHeight="1" x14ac:dyDescent="0.25">
      <c r="A15" s="70"/>
      <c r="B15" s="44" t="s">
        <v>46</v>
      </c>
      <c r="C15" s="40"/>
      <c r="D15" s="40"/>
      <c r="E15" s="25"/>
    </row>
    <row r="16" spans="1:7" ht="22.5" customHeight="1" x14ac:dyDescent="0.25">
      <c r="A16" s="70"/>
      <c r="B16" s="44" t="s">
        <v>61</v>
      </c>
      <c r="C16" s="40"/>
      <c r="D16" s="40"/>
      <c r="E16" s="25"/>
    </row>
    <row r="17" spans="1:5" ht="19.5" customHeight="1" x14ac:dyDescent="0.25">
      <c r="A17" s="71"/>
      <c r="B17" s="31"/>
      <c r="C17" s="45"/>
      <c r="D17" s="45"/>
      <c r="E17" s="28"/>
    </row>
    <row r="18" spans="1:5" ht="21" customHeight="1" x14ac:dyDescent="0.25">
      <c r="A18" s="63" t="s">
        <v>58</v>
      </c>
      <c r="B18" s="44" t="s">
        <v>79</v>
      </c>
      <c r="C18" s="40">
        <v>26778.85</v>
      </c>
      <c r="D18" s="29">
        <v>300</v>
      </c>
      <c r="E18" s="25"/>
    </row>
    <row r="19" spans="1:5" ht="18.75" customHeight="1" x14ac:dyDescent="0.25">
      <c r="A19" s="72"/>
      <c r="B19" s="44" t="s">
        <v>80</v>
      </c>
      <c r="C19" s="40">
        <v>1750</v>
      </c>
      <c r="D19" s="29">
        <v>1100</v>
      </c>
      <c r="E19" s="25"/>
    </row>
    <row r="20" spans="1:5" ht="18.75" customHeight="1" x14ac:dyDescent="0.25">
      <c r="A20" s="72"/>
      <c r="B20" s="44" t="s">
        <v>81</v>
      </c>
      <c r="C20" s="40">
        <v>4892.6899999999996</v>
      </c>
      <c r="D20" s="29"/>
      <c r="E20" s="25"/>
    </row>
    <row r="21" spans="1:5" ht="18.75" customHeight="1" x14ac:dyDescent="0.25">
      <c r="A21" s="72"/>
      <c r="B21" s="44" t="s">
        <v>82</v>
      </c>
      <c r="C21" s="40">
        <v>1225</v>
      </c>
      <c r="D21" s="29">
        <v>900</v>
      </c>
      <c r="E21" s="25"/>
    </row>
    <row r="22" spans="1:5" ht="18.75" customHeight="1" x14ac:dyDescent="0.25">
      <c r="A22" s="72"/>
      <c r="B22" s="44" t="s">
        <v>83</v>
      </c>
      <c r="C22" s="40">
        <v>525</v>
      </c>
      <c r="D22" s="29">
        <v>2400</v>
      </c>
      <c r="E22" s="25"/>
    </row>
    <row r="23" spans="1:5" ht="18.75" customHeight="1" x14ac:dyDescent="0.25">
      <c r="A23" s="72"/>
      <c r="B23" s="44" t="s">
        <v>84</v>
      </c>
      <c r="C23" s="40">
        <v>1050</v>
      </c>
      <c r="D23" s="29">
        <v>900</v>
      </c>
      <c r="E23" s="25"/>
    </row>
    <row r="24" spans="1:5" ht="18.75" customHeight="1" x14ac:dyDescent="0.25">
      <c r="A24" s="72"/>
      <c r="B24" s="44" t="s">
        <v>85</v>
      </c>
      <c r="C24" s="40"/>
      <c r="D24" s="29">
        <v>200</v>
      </c>
      <c r="E24" s="25"/>
    </row>
    <row r="25" spans="1:5" ht="18.75" customHeight="1" x14ac:dyDescent="0.25">
      <c r="A25" s="72"/>
      <c r="B25" s="44" t="s">
        <v>86</v>
      </c>
      <c r="C25" s="40">
        <v>376.5</v>
      </c>
      <c r="D25" s="29"/>
      <c r="E25" s="25"/>
    </row>
    <row r="26" spans="1:5" ht="18.75" customHeight="1" x14ac:dyDescent="0.25">
      <c r="A26" s="72"/>
      <c r="B26" s="44" t="s">
        <v>87</v>
      </c>
      <c r="C26" s="40">
        <v>3180.6</v>
      </c>
      <c r="D26" s="29"/>
      <c r="E26" s="25"/>
    </row>
    <row r="27" spans="1:5" ht="18.75" customHeight="1" x14ac:dyDescent="0.25">
      <c r="A27" s="72"/>
      <c r="B27" s="44" t="s">
        <v>88</v>
      </c>
      <c r="C27" s="40">
        <v>7990</v>
      </c>
      <c r="D27" s="29"/>
      <c r="E27" s="25"/>
    </row>
    <row r="28" spans="1:5" ht="18.75" customHeight="1" x14ac:dyDescent="0.25">
      <c r="A28" s="72"/>
      <c r="B28" s="44" t="s">
        <v>89</v>
      </c>
      <c r="C28" s="40">
        <v>3547.03</v>
      </c>
      <c r="D28" s="29"/>
      <c r="E28" s="25"/>
    </row>
    <row r="29" spans="1:5" ht="18.75" customHeight="1" x14ac:dyDescent="0.25">
      <c r="A29" s="72"/>
      <c r="B29" s="44" t="s">
        <v>90</v>
      </c>
      <c r="C29" s="40"/>
      <c r="D29" s="29">
        <v>900</v>
      </c>
      <c r="E29" s="25"/>
    </row>
    <row r="30" spans="1:5" ht="18.75" customHeight="1" x14ac:dyDescent="0.25">
      <c r="A30" s="72"/>
      <c r="B30" s="44" t="s">
        <v>91</v>
      </c>
      <c r="C30" s="40"/>
      <c r="D30" s="29"/>
      <c r="E30" s="25"/>
    </row>
    <row r="31" spans="1:5" ht="18.75" customHeight="1" x14ac:dyDescent="0.25">
      <c r="A31" s="72"/>
      <c r="B31" s="44" t="s">
        <v>92</v>
      </c>
      <c r="C31" s="40">
        <v>33409</v>
      </c>
      <c r="D31" s="29"/>
      <c r="E31" s="25"/>
    </row>
    <row r="32" spans="1:5" ht="18.75" customHeight="1" x14ac:dyDescent="0.25">
      <c r="A32" s="72"/>
      <c r="B32" s="44" t="s">
        <v>93</v>
      </c>
      <c r="C32" s="40">
        <v>14100</v>
      </c>
      <c r="D32" s="29">
        <v>2700</v>
      </c>
      <c r="E32" s="25"/>
    </row>
    <row r="33" spans="1:5" ht="18.75" customHeight="1" x14ac:dyDescent="0.25">
      <c r="A33" s="72"/>
      <c r="B33" s="44" t="s">
        <v>94</v>
      </c>
      <c r="C33" s="40">
        <v>4230</v>
      </c>
      <c r="D33" s="29">
        <v>1000</v>
      </c>
      <c r="E33" s="25"/>
    </row>
    <row r="34" spans="1:5" ht="18.75" customHeight="1" x14ac:dyDescent="0.25">
      <c r="A34" s="72"/>
      <c r="B34" s="44" t="s">
        <v>95</v>
      </c>
      <c r="C34" s="40"/>
      <c r="D34" s="29">
        <v>1300</v>
      </c>
      <c r="E34" s="25"/>
    </row>
    <row r="35" spans="1:5" ht="18.75" customHeight="1" x14ac:dyDescent="0.25">
      <c r="A35" s="72"/>
      <c r="B35" s="44" t="s">
        <v>96</v>
      </c>
      <c r="C35" s="40"/>
      <c r="D35" s="29">
        <v>600</v>
      </c>
      <c r="E35" s="25"/>
    </row>
    <row r="36" spans="1:5" ht="18.75" customHeight="1" x14ac:dyDescent="0.25">
      <c r="A36" s="72"/>
      <c r="B36" s="44" t="s">
        <v>97</v>
      </c>
      <c r="C36" s="40">
        <v>277</v>
      </c>
      <c r="D36" s="29">
        <v>800</v>
      </c>
      <c r="E36" s="25"/>
    </row>
    <row r="37" spans="1:5" ht="18.75" customHeight="1" x14ac:dyDescent="0.25">
      <c r="A37" s="72"/>
      <c r="B37" s="44" t="s">
        <v>98</v>
      </c>
      <c r="C37" s="40">
        <v>12373.71</v>
      </c>
      <c r="D37" s="29"/>
      <c r="E37" s="25"/>
    </row>
    <row r="38" spans="1:5" ht="18.75" customHeight="1" x14ac:dyDescent="0.25">
      <c r="A38" s="72"/>
      <c r="B38" s="44" t="s">
        <v>99</v>
      </c>
      <c r="C38" s="40">
        <v>10254.049999999999</v>
      </c>
      <c r="D38" s="29">
        <v>450</v>
      </c>
      <c r="E38" s="25"/>
    </row>
    <row r="39" spans="1:5" ht="18.75" customHeight="1" x14ac:dyDescent="0.25">
      <c r="A39" s="72"/>
      <c r="B39" s="44" t="s">
        <v>100</v>
      </c>
      <c r="C39" s="40">
        <v>35478.1</v>
      </c>
      <c r="D39" s="29"/>
      <c r="E39" s="25"/>
    </row>
    <row r="40" spans="1:5" ht="18.75" customHeight="1" x14ac:dyDescent="0.25">
      <c r="A40" s="72"/>
      <c r="B40" s="44" t="s">
        <v>101</v>
      </c>
      <c r="C40" s="40">
        <v>181181.56</v>
      </c>
      <c r="D40" s="29">
        <v>29355.01</v>
      </c>
      <c r="E40" s="25"/>
    </row>
    <row r="41" spans="1:5" ht="18.75" customHeight="1" x14ac:dyDescent="0.25">
      <c r="A41" s="72"/>
      <c r="B41" s="44" t="s">
        <v>102</v>
      </c>
      <c r="C41" s="40">
        <v>1152.17</v>
      </c>
      <c r="D41" s="29"/>
      <c r="E41" s="25"/>
    </row>
    <row r="42" spans="1:5" ht="18.75" customHeight="1" x14ac:dyDescent="0.25">
      <c r="A42" s="72"/>
      <c r="B42" s="44" t="s">
        <v>103</v>
      </c>
      <c r="C42" s="40">
        <v>5659.85</v>
      </c>
      <c r="D42" s="29"/>
      <c r="E42" s="25"/>
    </row>
    <row r="43" spans="1:5" ht="18.75" customHeight="1" x14ac:dyDescent="0.25">
      <c r="A43" s="72"/>
      <c r="B43" s="44" t="s">
        <v>104</v>
      </c>
      <c r="C43" s="40">
        <v>2038.46</v>
      </c>
      <c r="D43" s="29"/>
      <c r="E43" s="25"/>
    </row>
    <row r="44" spans="1:5" ht="18.75" customHeight="1" x14ac:dyDescent="0.25">
      <c r="A44" s="72"/>
      <c r="B44" s="44" t="s">
        <v>105</v>
      </c>
      <c r="C44" s="40">
        <v>20000</v>
      </c>
      <c r="D44" s="29"/>
      <c r="E44" s="25"/>
    </row>
    <row r="45" spans="1:5" ht="18.75" customHeight="1" x14ac:dyDescent="0.25">
      <c r="A45" s="72"/>
      <c r="B45" s="44" t="s">
        <v>106</v>
      </c>
      <c r="C45" s="40"/>
      <c r="D45" s="29">
        <v>1000</v>
      </c>
      <c r="E45" s="25"/>
    </row>
    <row r="46" spans="1:5" ht="18.75" customHeight="1" x14ac:dyDescent="0.25">
      <c r="A46" s="72"/>
      <c r="B46" s="44" t="s">
        <v>107</v>
      </c>
      <c r="C46" s="40">
        <v>4596.79</v>
      </c>
      <c r="D46" s="29"/>
      <c r="E46" s="25"/>
    </row>
    <row r="47" spans="1:5" ht="18.75" customHeight="1" x14ac:dyDescent="0.25">
      <c r="A47" s="72"/>
      <c r="B47" s="44" t="s">
        <v>108</v>
      </c>
      <c r="C47" s="40">
        <v>970.91</v>
      </c>
      <c r="D47" s="29"/>
      <c r="E47" s="25"/>
    </row>
    <row r="48" spans="1:5" ht="18.75" customHeight="1" x14ac:dyDescent="0.25">
      <c r="A48" s="72"/>
      <c r="B48" s="44" t="s">
        <v>109</v>
      </c>
      <c r="C48" s="40">
        <v>-1450</v>
      </c>
      <c r="D48" s="29"/>
      <c r="E48" s="25"/>
    </row>
    <row r="49" spans="1:5" ht="17.25" customHeight="1" x14ac:dyDescent="0.25">
      <c r="A49" s="73"/>
      <c r="B49" s="24"/>
      <c r="C49" s="27"/>
      <c r="D49" s="27"/>
      <c r="E49" s="25"/>
    </row>
    <row r="50" spans="1:5" ht="21" customHeight="1" x14ac:dyDescent="0.25">
      <c r="A50" s="74" t="s">
        <v>40</v>
      </c>
      <c r="B50" s="51" t="s">
        <v>62</v>
      </c>
      <c r="C50" s="41">
        <v>106457.97</v>
      </c>
      <c r="D50" s="41"/>
      <c r="E50" s="23"/>
    </row>
    <row r="51" spans="1:5" ht="21" customHeight="1" x14ac:dyDescent="0.25">
      <c r="A51" s="74"/>
      <c r="B51" s="44" t="s">
        <v>67</v>
      </c>
      <c r="C51" s="40">
        <v>27121.69</v>
      </c>
      <c r="D51" s="40"/>
      <c r="E51" s="25"/>
    </row>
    <row r="52" spans="1:5" ht="21" customHeight="1" x14ac:dyDescent="0.25">
      <c r="A52" s="74"/>
      <c r="B52" s="44" t="s">
        <v>63</v>
      </c>
      <c r="C52" s="40"/>
      <c r="D52" s="40"/>
      <c r="E52" s="25"/>
    </row>
    <row r="53" spans="1:5" ht="30" customHeight="1" x14ac:dyDescent="0.25">
      <c r="A53" s="74"/>
      <c r="B53" s="44" t="s">
        <v>64</v>
      </c>
      <c r="C53" s="40"/>
      <c r="D53" s="40"/>
      <c r="E53" s="25"/>
    </row>
    <row r="54" spans="1:5" ht="21" x14ac:dyDescent="0.25">
      <c r="A54" s="75"/>
      <c r="B54" s="44" t="s">
        <v>47</v>
      </c>
      <c r="C54" s="40"/>
      <c r="D54" s="40"/>
      <c r="E54" s="25"/>
    </row>
    <row r="55" spans="1:5" ht="21" x14ac:dyDescent="0.25">
      <c r="A55" s="75"/>
      <c r="B55" s="44" t="s">
        <v>68</v>
      </c>
      <c r="C55" s="40"/>
      <c r="D55" s="40"/>
      <c r="E55" s="25"/>
    </row>
    <row r="56" spans="1:5" ht="21" x14ac:dyDescent="0.25">
      <c r="A56" s="75"/>
      <c r="B56" s="53" t="s">
        <v>69</v>
      </c>
      <c r="C56" s="40"/>
      <c r="D56" s="40"/>
      <c r="E56" s="25"/>
    </row>
    <row r="57" spans="1:5" x14ac:dyDescent="0.25">
      <c r="A57" s="75"/>
      <c r="B57" s="44" t="s">
        <v>65</v>
      </c>
      <c r="C57" s="40">
        <v>1050</v>
      </c>
      <c r="D57" s="40"/>
      <c r="E57" s="25"/>
    </row>
    <row r="58" spans="1:5" x14ac:dyDescent="0.25">
      <c r="A58" s="75"/>
      <c r="B58" s="44" t="s">
        <v>66</v>
      </c>
      <c r="C58" s="40">
        <v>6500</v>
      </c>
      <c r="D58" s="40"/>
      <c r="E58" s="25"/>
    </row>
    <row r="59" spans="1:5" ht="18" customHeight="1" x14ac:dyDescent="0.25">
      <c r="A59" s="76"/>
      <c r="B59" s="20"/>
      <c r="C59" s="40"/>
      <c r="D59" s="40"/>
      <c r="E59" s="25"/>
    </row>
    <row r="60" spans="1:5" ht="20.25" customHeight="1" x14ac:dyDescent="0.25">
      <c r="A60" s="77" t="s">
        <v>15</v>
      </c>
      <c r="B60" s="22" t="s">
        <v>1</v>
      </c>
      <c r="C60" s="41">
        <v>570</v>
      </c>
      <c r="D60" s="30"/>
      <c r="E60" s="23"/>
    </row>
    <row r="61" spans="1:5" ht="18.75" customHeight="1" x14ac:dyDescent="0.25">
      <c r="A61" s="78"/>
      <c r="B61" s="24" t="s">
        <v>70</v>
      </c>
      <c r="C61" s="40">
        <v>320.45</v>
      </c>
      <c r="D61" s="29"/>
      <c r="E61" s="25"/>
    </row>
    <row r="62" spans="1:5" ht="18.75" customHeight="1" x14ac:dyDescent="0.25">
      <c r="A62" s="78"/>
      <c r="B62" s="24" t="s">
        <v>71</v>
      </c>
      <c r="C62" s="40"/>
      <c r="D62" s="29"/>
      <c r="E62" s="25"/>
    </row>
    <row r="63" spans="1:5" ht="15" customHeight="1" x14ac:dyDescent="0.25">
      <c r="A63" s="78"/>
      <c r="B63" s="24" t="s">
        <v>33</v>
      </c>
      <c r="C63" s="40">
        <v>13649.04</v>
      </c>
      <c r="D63" s="29"/>
      <c r="E63" s="25"/>
    </row>
    <row r="64" spans="1:5" ht="15" customHeight="1" x14ac:dyDescent="0.25">
      <c r="A64" s="78"/>
      <c r="B64" s="24" t="s">
        <v>34</v>
      </c>
      <c r="C64" s="40">
        <v>36562.29</v>
      </c>
      <c r="D64" s="29"/>
      <c r="E64" s="25"/>
    </row>
    <row r="65" spans="1:6" ht="15" customHeight="1" x14ac:dyDescent="0.25">
      <c r="A65" s="79"/>
      <c r="B65" s="31"/>
      <c r="C65" s="32"/>
      <c r="D65" s="32"/>
      <c r="E65" s="28"/>
    </row>
    <row r="66" spans="1:6" ht="21" customHeight="1" x14ac:dyDescent="0.25">
      <c r="A66" s="60" t="s">
        <v>26</v>
      </c>
      <c r="B66" s="24" t="s">
        <v>27</v>
      </c>
      <c r="C66" s="41">
        <v>4200</v>
      </c>
      <c r="D66" s="27"/>
      <c r="E66" s="25"/>
    </row>
    <row r="67" spans="1:6" ht="21" customHeight="1" x14ac:dyDescent="0.25">
      <c r="A67" s="61"/>
      <c r="B67" s="24" t="s">
        <v>76</v>
      </c>
      <c r="C67" s="40">
        <v>1740</v>
      </c>
      <c r="D67" s="27"/>
      <c r="E67" s="25"/>
    </row>
    <row r="68" spans="1:6" ht="21" customHeight="1" x14ac:dyDescent="0.25">
      <c r="A68" s="61"/>
      <c r="B68" s="24" t="s">
        <v>35</v>
      </c>
      <c r="C68" s="40">
        <v>450</v>
      </c>
      <c r="D68" s="27"/>
      <c r="E68" s="25"/>
    </row>
    <row r="69" spans="1:6" ht="21" customHeight="1" x14ac:dyDescent="0.25">
      <c r="A69" s="61"/>
      <c r="B69" s="24" t="s">
        <v>72</v>
      </c>
      <c r="C69" s="40"/>
      <c r="D69" s="27"/>
      <c r="E69" s="25"/>
    </row>
    <row r="70" spans="1:6" ht="21" customHeight="1" x14ac:dyDescent="0.25">
      <c r="A70" s="61"/>
      <c r="B70" s="26" t="s">
        <v>73</v>
      </c>
      <c r="C70" s="40"/>
      <c r="D70" s="27"/>
      <c r="E70" s="25"/>
    </row>
    <row r="71" spans="1:6" ht="21" customHeight="1" x14ac:dyDescent="0.25">
      <c r="A71" s="61"/>
      <c r="B71" s="26" t="s">
        <v>77</v>
      </c>
      <c r="C71" s="40">
        <v>3990</v>
      </c>
      <c r="D71" s="27"/>
      <c r="E71" s="25"/>
    </row>
    <row r="72" spans="1:6" ht="21" customHeight="1" x14ac:dyDescent="0.25">
      <c r="A72" s="61"/>
      <c r="B72" s="53" t="s">
        <v>78</v>
      </c>
      <c r="C72" s="40">
        <v>2554.29</v>
      </c>
      <c r="D72" s="27"/>
      <c r="E72" s="25"/>
    </row>
    <row r="73" spans="1:6" ht="15" customHeight="1" x14ac:dyDescent="0.25">
      <c r="A73" s="62"/>
      <c r="B73" s="24"/>
      <c r="C73" s="29"/>
      <c r="D73" s="29"/>
      <c r="E73" s="25"/>
    </row>
    <row r="74" spans="1:6" ht="21.75" customHeight="1" x14ac:dyDescent="0.25">
      <c r="A74" s="60" t="s">
        <v>16</v>
      </c>
      <c r="B74" s="22" t="s">
        <v>74</v>
      </c>
      <c r="C74" s="59">
        <v>679.5</v>
      </c>
      <c r="D74" s="30"/>
      <c r="E74" s="23"/>
      <c r="F74" s="17"/>
    </row>
    <row r="75" spans="1:6" x14ac:dyDescent="0.25">
      <c r="A75" s="61"/>
      <c r="B75" s="24" t="s">
        <v>48</v>
      </c>
      <c r="C75" s="29">
        <v>450</v>
      </c>
      <c r="D75" s="29"/>
      <c r="E75" s="25"/>
      <c r="F75" s="17"/>
    </row>
    <row r="76" spans="1:6" x14ac:dyDescent="0.25">
      <c r="A76" s="61"/>
      <c r="B76" s="24" t="s">
        <v>36</v>
      </c>
      <c r="C76" s="46"/>
      <c r="D76" s="27"/>
      <c r="E76" s="25"/>
    </row>
    <row r="77" spans="1:6" x14ac:dyDescent="0.25">
      <c r="A77" s="62"/>
      <c r="B77" s="31"/>
      <c r="C77" s="47"/>
      <c r="D77" s="32"/>
      <c r="E77" s="28"/>
    </row>
    <row r="78" spans="1:6" ht="21" customHeight="1" x14ac:dyDescent="0.25">
      <c r="A78" s="63" t="s">
        <v>17</v>
      </c>
      <c r="B78" s="33" t="s">
        <v>2</v>
      </c>
      <c r="C78" s="48">
        <v>174948.06</v>
      </c>
      <c r="D78" s="30"/>
      <c r="E78" s="23"/>
    </row>
    <row r="79" spans="1:6" ht="21" x14ac:dyDescent="0.25">
      <c r="A79" s="64"/>
      <c r="B79" s="53" t="s">
        <v>42</v>
      </c>
      <c r="C79" s="46">
        <v>1066.26</v>
      </c>
      <c r="D79" s="46"/>
      <c r="E79" s="25"/>
    </row>
    <row r="80" spans="1:6" ht="21" x14ac:dyDescent="0.25">
      <c r="A80" s="64"/>
      <c r="B80" s="50" t="s">
        <v>25</v>
      </c>
      <c r="C80" s="46"/>
      <c r="D80" s="46"/>
      <c r="E80" s="25"/>
    </row>
    <row r="81" spans="1:5" x14ac:dyDescent="0.25">
      <c r="A81" s="64"/>
      <c r="B81" s="26" t="s">
        <v>3</v>
      </c>
      <c r="C81" s="46">
        <v>8539.16</v>
      </c>
      <c r="D81" s="27"/>
      <c r="E81" s="25"/>
    </row>
    <row r="82" spans="1:5" x14ac:dyDescent="0.25">
      <c r="A82" s="64"/>
      <c r="B82" s="26" t="s">
        <v>4</v>
      </c>
      <c r="C82" s="46">
        <v>10823.41</v>
      </c>
      <c r="D82" s="27"/>
      <c r="E82" s="25"/>
    </row>
    <row r="83" spans="1:5" x14ac:dyDescent="0.25">
      <c r="A83" s="64"/>
      <c r="B83" s="26" t="s">
        <v>5</v>
      </c>
      <c r="C83" s="46">
        <f>7726.83</f>
        <v>7726.83</v>
      </c>
      <c r="D83" s="27"/>
      <c r="E83" s="25"/>
    </row>
    <row r="84" spans="1:5" x14ac:dyDescent="0.25">
      <c r="A84" s="64"/>
      <c r="B84" s="26" t="s">
        <v>6</v>
      </c>
      <c r="C84" s="46">
        <v>329.38</v>
      </c>
      <c r="D84" s="27"/>
      <c r="E84" s="25"/>
    </row>
    <row r="85" spans="1:5" ht="31.5" x14ac:dyDescent="0.25">
      <c r="A85" s="64"/>
      <c r="B85" s="81" t="s">
        <v>75</v>
      </c>
      <c r="C85" s="46">
        <v>40217.46</v>
      </c>
      <c r="D85" s="27"/>
      <c r="E85" s="25"/>
    </row>
    <row r="86" spans="1:5" x14ac:dyDescent="0.25">
      <c r="A86" s="64"/>
      <c r="B86" s="26" t="s">
        <v>18</v>
      </c>
      <c r="C86" s="46">
        <v>3147.52</v>
      </c>
      <c r="D86" s="27"/>
      <c r="E86" s="25"/>
    </row>
    <row r="87" spans="1:5" x14ac:dyDescent="0.25">
      <c r="A87" s="65"/>
      <c r="C87" s="46"/>
      <c r="D87" s="27"/>
      <c r="E87" s="25"/>
    </row>
    <row r="88" spans="1:5" x14ac:dyDescent="0.25">
      <c r="A88" s="66" t="s">
        <v>19</v>
      </c>
      <c r="B88" s="33"/>
      <c r="C88" s="30"/>
      <c r="D88" s="30"/>
      <c r="E88" s="23"/>
    </row>
    <row r="89" spans="1:5" x14ac:dyDescent="0.25">
      <c r="A89" s="67"/>
      <c r="C89" s="21">
        <f>SUM(C2:C88)</f>
        <v>993233.06</v>
      </c>
      <c r="D89" s="21">
        <f>SUM(D2:D88)</f>
        <v>43905.009999999995</v>
      </c>
      <c r="E89" s="56">
        <f>E83+2762098.85</f>
        <v>2762098.85</v>
      </c>
    </row>
    <row r="90" spans="1:5" x14ac:dyDescent="0.25">
      <c r="A90" s="18"/>
      <c r="B90" s="34"/>
      <c r="C90" s="35"/>
      <c r="D90" s="35"/>
      <c r="E90" s="36"/>
    </row>
    <row r="91" spans="1:5" ht="24" x14ac:dyDescent="0.25">
      <c r="E91" s="38"/>
    </row>
    <row r="92" spans="1:5" ht="24" x14ac:dyDescent="0.25">
      <c r="E92" s="38"/>
    </row>
  </sheetData>
  <mergeCells count="9">
    <mergeCell ref="A74:A77"/>
    <mergeCell ref="A78:A87"/>
    <mergeCell ref="A88:A89"/>
    <mergeCell ref="A2:A7"/>
    <mergeCell ref="A8:A17"/>
    <mergeCell ref="A18:A49"/>
    <mergeCell ref="A50:A59"/>
    <mergeCell ref="A60:A65"/>
    <mergeCell ref="A66:A73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04EC-9F8F-47A2-920D-69264BC00E37}">
  <sheetPr>
    <tabColor rgb="FFFF0000"/>
  </sheetPr>
  <dimension ref="A1:F16"/>
  <sheetViews>
    <sheetView workbookViewId="0">
      <selection activeCell="D7" sqref="D7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1" customHeight="1" x14ac:dyDescent="0.25">
      <c r="A1" s="3" t="s">
        <v>57</v>
      </c>
      <c r="B1" s="4" t="s">
        <v>7</v>
      </c>
      <c r="C1" s="4" t="s">
        <v>8</v>
      </c>
      <c r="D1" s="5" t="s">
        <v>54</v>
      </c>
      <c r="E1" s="5" t="s">
        <v>55</v>
      </c>
      <c r="F1" s="6" t="s">
        <v>50</v>
      </c>
    </row>
    <row r="2" spans="1:6" ht="25.5" customHeight="1" x14ac:dyDescent="0.25">
      <c r="A2" s="43" t="s">
        <v>20</v>
      </c>
      <c r="B2" s="55">
        <v>106250</v>
      </c>
      <c r="C2" s="55"/>
      <c r="D2" s="55">
        <f>SUM('Asturex ejecución Ppto 1TRIM 26'!C2:C5)</f>
        <v>37500</v>
      </c>
      <c r="E2" s="55"/>
      <c r="F2" s="80"/>
    </row>
    <row r="3" spans="1:6" ht="30" x14ac:dyDescent="0.25">
      <c r="A3" s="43" t="s">
        <v>21</v>
      </c>
      <c r="B3" s="55">
        <v>9000</v>
      </c>
      <c r="C3" s="55"/>
      <c r="D3" s="55">
        <f>'Asturex ejecución Ppto 1TRIM 26'!C6</f>
        <v>0</v>
      </c>
      <c r="E3" s="55">
        <v>0</v>
      </c>
      <c r="F3" s="80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80"/>
    </row>
    <row r="5" spans="1:6" ht="24" customHeight="1" x14ac:dyDescent="0.25">
      <c r="A5" s="43" t="s">
        <v>9</v>
      </c>
      <c r="B5" s="55">
        <v>182310</v>
      </c>
      <c r="C5" s="55"/>
      <c r="D5" s="55">
        <f>SUM('Asturex ejecución Ppto 1TRIM 26'!C8:C16)</f>
        <v>127052.48</v>
      </c>
      <c r="E5" s="55">
        <v>0</v>
      </c>
      <c r="F5" s="80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55">
        <f>SUM('Asturex ejecución Ppto 1TRIM 26'!C18:C48)</f>
        <v>375587.2699999999</v>
      </c>
      <c r="E6" s="55">
        <f>SUM('Asturex ejecución Ppto 1TRIM 26'!D18:D48)</f>
        <v>43905.009999999995</v>
      </c>
      <c r="F6" s="80"/>
    </row>
    <row r="7" spans="1:6" ht="32.25" customHeight="1" x14ac:dyDescent="0.25">
      <c r="A7" s="43" t="s">
        <v>39</v>
      </c>
      <c r="B7" s="55">
        <v>189200</v>
      </c>
      <c r="C7" s="55">
        <v>5600</v>
      </c>
      <c r="D7" s="55">
        <f>SUM('Asturex ejecución Ppto 1TRIM 26'!C50:C58)</f>
        <v>141129.66</v>
      </c>
      <c r="E7" s="55">
        <v>0</v>
      </c>
      <c r="F7" s="80"/>
    </row>
    <row r="8" spans="1:6" ht="32.25" customHeight="1" x14ac:dyDescent="0.25">
      <c r="A8" s="43" t="s">
        <v>10</v>
      </c>
      <c r="B8" s="55">
        <v>181000</v>
      </c>
      <c r="C8" s="55"/>
      <c r="D8" s="55">
        <f>SUM('Asturex ejecución Ppto 1TRIM 26'!C60:C64)</f>
        <v>51101.78</v>
      </c>
      <c r="E8" s="55">
        <v>0</v>
      </c>
      <c r="F8" s="80"/>
    </row>
    <row r="9" spans="1:6" ht="22.5" customHeight="1" x14ac:dyDescent="0.25">
      <c r="A9" s="43" t="s">
        <v>11</v>
      </c>
      <c r="B9" s="55">
        <v>74308</v>
      </c>
      <c r="C9" s="19"/>
      <c r="D9" s="55">
        <f>SUM('Asturex ejecución Ppto 1TRIM 26'!C66:C72)</f>
        <v>12934.29</v>
      </c>
      <c r="E9" s="55">
        <v>0</v>
      </c>
      <c r="F9" s="80"/>
    </row>
    <row r="10" spans="1:6" ht="24.75" customHeight="1" x14ac:dyDescent="0.25">
      <c r="A10" s="43" t="s">
        <v>12</v>
      </c>
      <c r="B10" s="55">
        <v>4375</v>
      </c>
      <c r="C10" s="19"/>
      <c r="D10" s="55">
        <f>SUM('Asturex ejecución Ppto 1TRIM 26'!C73:C77)</f>
        <v>1129.5</v>
      </c>
      <c r="E10" s="55">
        <v>0</v>
      </c>
      <c r="F10" s="80"/>
    </row>
    <row r="11" spans="1:6" ht="34.5" customHeight="1" x14ac:dyDescent="0.25">
      <c r="A11" s="43" t="s">
        <v>23</v>
      </c>
      <c r="B11" s="55">
        <v>1205392</v>
      </c>
      <c r="C11" s="19"/>
      <c r="D11" s="55">
        <f>SUM('Asturex ejecución Ppto 1TRIM 26'!C78:C87)</f>
        <v>246798.07999999999</v>
      </c>
      <c r="E11" s="55">
        <v>0</v>
      </c>
      <c r="F11" s="80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993233.05999999994</v>
      </c>
      <c r="E12" s="10">
        <f>SUM(E2:E11)</f>
        <v>43905.009999999995</v>
      </c>
      <c r="F12" s="11">
        <f>'Asturex ejecución Ppto 1TRIM 26'!E89-F13</f>
        <v>2762098.85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0</v>
      </c>
      <c r="E13" s="15"/>
      <c r="F13" s="57">
        <f>'Asturex ejecución Ppto 1TRIM 26'!E83</f>
        <v>0</v>
      </c>
    </row>
    <row r="14" spans="1:6" ht="25.5" customHeight="1" x14ac:dyDescent="0.25">
      <c r="D14" s="42" t="s">
        <v>56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U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L T b P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V L L d Z 1 D b b R h 3 F t 9 K F + s A M A A A D / / w M A U E s D B B Q A A g A I A A A A I Q C z f + K I h A E A A F Y X A A A T A A A A R m 9 y b X V s Y X M v U 2 V j d G l v b j E u b e z S w W r C Q B A G 4 L v g O y z r J Q E J T W t t S / F Q U q t C U W g C P Y i H M a 6 6 u N m V z Q Z s g 4 / U U x / B F + v a t J U q 2 7 7 A 5 B L I / L s z Q 7 6 c p Y Y r S e L q H d 7 W a v k S N J u R B K Y C Q t I h g p l 6 j d h n p P m C S f u l u 0 m Z C K J C a y b N s 9 K r q V I r z y / H Q 8 h Y h 1 Y n 6 W Q 7 j p Q 0 N j J p V h c 0 a M L X i q S Q T T n M F L V X 7 b M s S D T I f K 5 0 F i l R Z D J 5 W b P c q 9 o 1 y 5 J G A U l V b h h t k o E 0 7 V a w D 2 y b p K R D M I U G w V 7 h t J b s 3 k w h b D s B O Z / z F F K + e 5 c 2 Z 2 y C G L Y x n 7 E Y x E y R O Z c g y P 1 3 V R b Z l O m T e v + o v v V / N n v g t g 2 B h S 7 W M I P 8 s F t P q 2 L t H a / + x 4 D 7 r i X t 3 c X J K L Y 5 B u m S P P L c B H G R e e N f 4 0 7 8 0 3 k H w 9 5 T N / 7 v a P / 4 6 N a v 1 7 h 0 b X N g 0 f j 6 v c Q 7 9 y n q Q B 0 O H R e o A 3 U 4 d b R Q B + p w 6 r h E H a j D q a O N O l C H U 8 c V 6 k A d T h 3 X q A N 1 O H X c o A 7 U 4 d Q R n i E P 5 O H m E S I P 5 F H x + A A A A P / / A w B Q S w E C L Q A U A A Y A C A A A A C E A K t 2 q Q N I A A A A 3 A Q A A E w A A A A A A A A A A A A A A A A A A A A A A W 0 N v b n R l b n R f V H l w Z X N d L n h t b F B L A Q I t A B Q A A g A I A A A A I Q B k t N s 9 r Q A A A P c A A A A S A A A A A A A A A A A A A A A A A A s D A A B D b 2 5 m a W c v U G F j a 2 F n Z S 5 4 b W x Q S w E C L Q A U A A I A C A A A A C E A s 3 / i i I Q B A A B W F w A A E w A A A A A A A A A A A A A A A A D o A w A A R m 9 y b X V s Y X M v U 2 V j d G l v b j E u b V B L B Q Y A A A A A A w A D A M I A A A C d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G A A A A A A A A C O Y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4 L T A 5 L T E z V D E z O j Q 0 O j Q w L j Y 2 O T I 1 M j V a I i 8 + P E V u d H J 5 I F R 5 c G U 9 I k Z p b G x D b 2 x 1 b W 5 U e X B l c y I g V m F s d W U 9 I n N C Z 1 V G I i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w N D l m M m E 1 L W Z j N m Q t N G N h O C 0 4 O T M w L T A 5 M j k 1 M j Q y O W Q y N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U w 6 1 0 d W x v I G N s Y X N p Z m l j Y W N p w 7 N u J n F 1 b 3 Q 7 X S w m c X V v d D t x d W V y e V J l b G F 0 a W 9 u c 2 h p c H M m c X V v d D s 6 W 1 0 s J n F 1 b 3 Q 7 Y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0 N v b H V t b k N v d W 5 0 J n F 1 b 3 Q 7 O j M s J n F 1 b 3 Q 7 S 2 V 5 Q 2 9 s d W 1 u T m F t Z X M m c X V v d D s 6 W y Z x d W 9 0 O 1 T D r X R 1 b G 8 g Y 2 x h c 2 l m a W N h Y 2 n D s 2 4 m c X V v d D t d L C Z x d W 9 0 O 0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M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4 L T A 5 L T E z V D E z O j Q 0 O j Q w L j Y 2 O T I 1 M j V a I i 8 + P E V u d H J 5 I F R 5 c G U 9 I k Z p b G x D b 2 x 1 b W 5 U e X B l c y I g V m F s d W U 9 I n N C Z 1 V G I i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5 M T B j M D M 0 L T E y O T A t N G E 3 Y y 1 h Z T N i L W I x Z D Q 3 Y W M 0 N G I y Y S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U w 6 1 0 d W x v I G N s Y X N p Z m l j Y W N p w 7 N u J n F 1 b 3 Q 7 X S w m c X V v d D t x d W V y e V J l b G F 0 a W 9 u c 2 h p c H M m c X V v d D s 6 W 1 0 s J n F 1 b 3 Q 7 Y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0 N v b H V t b k N v d W 5 0 J n F 1 b 3 Q 7 O j M s J n F 1 b 3 Q 7 S 2 V 5 Q 2 9 s d W 1 u T m F t Z X M m c X V v d D s 6 W y Z x d W 9 0 O 1 T D r X R 1 b G 8 g Y 2 x h c 2 l m a W N h Y 2 n D s 2 4 m c X V v d D t d L C Z x d W 9 0 O 0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Y T E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C 0 w O S 0 x M 1 Q x M z o 0 N D o 0 M C 4 2 N j k y N T I 1 W i I v P j x F b n R y e S B U e X B l P S J G a W x s Q 2 9 s d W 1 u V H l w Z X M i I F Z h b H V l P S J z Q m d V R i I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D c 2 Z D I 2 Y i 0 3 M z c z L T R j O T Q t O W Q x Y y 0 4 M W I 2 Z T Y 1 N j Q 0 Y T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x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C 0 w O S 0 x M 1 Q x M z o 0 N D o 0 M C 4 2 N j k y N T I 1 W i I v P j x F b n R y e S B U e X B l P S J G a W x s Q 2 9 s d W 1 u V H l w Z X M i I F Z h b H V l P S J z Q m d V R i I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2 E x Z T I 2 N y 0 5 N m Q 4 L T R k M 2 M t Y W V l M i 1 j Y m V m N m Z k N D d k N z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x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g t M D k t M T N U M T M 6 N D Q 6 N D A u N j Y 5 M j U y N V o i L z 4 8 R W 5 0 c n k g V H l w Z T 0 i R m l s b E N v b H V t b l R 5 c G V z I i B W Y W x 1 Z T 0 i c 0 J n V U Y i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V h O T g 1 M T E t O T R i M y 0 0 O W R j L T h h M D g t M W N m Z T Y 1 N 2 N j Y j Q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M S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g t M D k t M T N U M T M 6 N D Q 6 N D A u N j Y 5 M j U y N V o i L z 4 8 R W 5 0 c n k g V H l w Z T 0 i R m l s b E N v b H V t b l R 5 c G V z I i B W Y W x 1 Z T 0 i c 0 J n V U Y i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E 5 Z j c y N m I t M j k x Z i 0 0 N j Q 4 L T h h M 2 Q t Z G I 2 M z F i Z W R l N T U y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M S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g t M D k t M T N U M T M 6 N D Q 6 N D A u N j Y 5 M j U y N V o i L z 4 8 R W 5 0 c n k g V H l w Z T 0 i R m l s b E N v b H V t b l R 5 c G V z I i B W Y W x 1 Z T 0 i c 0 J n V U Y i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m U 0 Z j Y x M D I t N D Y z M C 0 0 Y j A 0 L W J i M T Y t N j Q 0 Z T V l M 2 M y Z D U 0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M S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g t M D k t M T N U M T M 6 N D Q 6 N D A u N j Y 5 M j U y N V o i L z 4 8 R W 5 0 c n k g V H l w Z T 0 i R m l s b E N v b H V t b l R 5 c G V z I i B W Y W x 1 Z T 0 i c 0 J n V U Y i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I 4 Y j A 4 Y m U t M z c 1 Y y 0 0 N W I z L T g y Z W M t N 2 Q 5 O D V m O D R l M D Q y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M S U y M C g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g t M D k t M T N U M T M 6 N D Q 6 N D A u N j Y 5 M j U y N V o i L z 4 8 R W 5 0 c n k g V H l w Z T 0 i R m l s b E N v b H V t b l R 5 c G V z I i B W Y W x 1 Z T 0 i c 0 J n V U Y i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Q 3 M D I w Z T A t N D E 2 Z C 0 0 N z J l L W J i Y W E t O T Q z N j k y N D I 0 N T Y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M S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4 L T A 5 L T E z V D E z O j Q 0 O j Q w L j Y 2 O T I 1 M j V a I i 8 + P E V u d H J 5 I F R 5 c G U 9 I k Z p b G x D b 2 x 1 b W 5 U e X B l c y I g V m F s d W U 9 I n N C Z 1 V G I i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5 N W Q 4 Z m Y y L T c 4 M W Q t N D d j O C 1 i Z W E w L W I 1 Z G F l M 2 Y 5 N T U 0 Z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U w 6 1 0 d W x v I G N s Y X N p Z m l j Y W N p w 7 N u J n F 1 b 3 Q 7 X S w m c X V v d D t x d W V y e V J l b G F 0 a W 9 u c 2 h p c H M m c X V v d D s 6 W 1 0 s J n F 1 b 3 Q 7 Y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0 N v b H V t b k N v d W 5 0 J n F 1 b 3 Q 7 O j M s J n F 1 b 3 Q 7 S 2 V 5 Q 2 9 s d W 1 u T m F t Z X M m c X V v d D s 6 W y Z x d W 9 0 O 1 T D r X R 1 b G 8 g Y 2 x h c 2 l m a W N h Y 2 n D s 2 4 m c X V v d D t d L C Z x d W 9 0 O 0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Y T E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4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g t M D k t M T N U M T M 6 N D Q 6 N D A u N j Y 5 M j U y N V o i L z 4 8 R W 5 0 c n k g V H l w Z T 0 i R m l s b E N v b H V t b l R 5 c G V z I i B W Y W x 1 Z T 0 i c 0 J n V U Y i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M 3 Y j l i M j g t Z j I 4 Z i 0 0 Z T Y z L T l l O G Y t N j B j M D V h Y m N j Z m Z i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U Y W J s Z S I v P j x F b n R y e S B U e X B l P S J G a W x s V G F y Z 2 V 0 I i B W Y W x 1 Z T 0 i c 1 R h Y m x h M V 8 y M j g z M z Q z N z A 3 N T g 1 O T M x M D A x M D c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v R m l s Y X M l M j B h Z 3 J 1 c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y K S 9 G a W x h c y U y M G F n c n V w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M p L 0 Z p b G F z J T I w Y W d y d X B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N C k v R m l s Y X M l M j B h Z 3 J 1 c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1 K S 9 G a W x h c y U y M G F n c n V w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Y p L 0 Z p b G F z J T I w Y W d y d X B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N y k v R m l s Y X M l M j B h Z 3 J 1 c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4 K S 9 G a W x h c y U y M G F n c n V w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k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k p L 0 Z p b G F z J T I w Y W d y d X B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M T A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E w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x M C k v R m l s Y X M l M j B h Z 3 J 1 c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M S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T E l M j A o M T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J T I w K D E x K S 9 G a W x h c y U y M G F n c n V w Y W R h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G f F y 5 g I 8 U l I h 2 x D t J f B Z Q c A A A A A A g A A A A A A E G Y A A A A B A A A g A A A A K P J / M 4 h u X R S J F E g 0 a 2 J 5 U 9 f 7 M S 5 C X N c 6 T 8 p 7 t 1 D E E S A A A A A A D o A A A A A C A A A g A A A A + w A M Y K T t L 0 L y T L 7 D W D d I H m 3 K A W v S x L d k l x g 2 t 0 / l D P J Q A A A A A w H i m b F b 5 J F j z a q A B 8 t 3 Y x I h d p o r d z w A R B R 7 o Z R Z K g / k 9 v W w T W I 3 n t E 2 v x X G M b x x V V T v K 8 N O v 9 R W c E k y o j g J B v z K + j 7 3 b O g i 9 h t k j n y P c Y F A A A A A O m + v + P s B S w G I W z o t f x Y q q J z X m k 9 K 6 n 6 C z 9 c j g 5 S m / s 1 n B z V u s o E 5 b r t 2 o E g u C r G X L L 5 o E 6 v I y m P E C x A x p I c n j Q = = < / D a t a M a s h u p > 
</file>

<file path=customXml/itemProps1.xml><?xml version="1.0" encoding="utf-8"?>
<ds:datastoreItem xmlns:ds="http://schemas.openxmlformats.org/officeDocument/2006/customXml" ds:itemID="{FB75AEF8-D57D-43E8-867B-BBC6A141ED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Asturex ejecución Ppto 1TRIM 26</vt:lpstr>
      <vt:lpstr>PRESUPUESTO 1TRIM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Esther Fernández Cienfuegos</dc:creator>
  <cp:lastModifiedBy>MestherFC</cp:lastModifiedBy>
  <dcterms:created xsi:type="dcterms:W3CDTF">2018-09-13T13:47:21Z</dcterms:created>
  <dcterms:modified xsi:type="dcterms:W3CDTF">2026-04-21T07:30:12Z</dcterms:modified>
</cp:coreProperties>
</file>