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1"/>
  </bookViews>
  <sheets>
    <sheet name="Asturex ejecución presupuesto" sheetId="1" r:id="rId1"/>
    <sheet name="PRESUPUESTO 2018" sheetId="2" r:id="rId2"/>
  </sheets>
  <definedNames>
    <definedName name="DatosExternos_1" localSheetId="0">'Asturex ejecución presupuesto'!$B$1:$D$71</definedName>
  </definedNames>
  <calcPr fullCalcOnLoad="1"/>
</workbook>
</file>

<file path=xl/sharedStrings.xml><?xml version="1.0" encoding="utf-8"?>
<sst xmlns="http://schemas.openxmlformats.org/spreadsheetml/2006/main" count="97" uniqueCount="97">
  <si>
    <t>TÍTULO CLASIFICACIÓN</t>
  </si>
  <si>
    <t>GASTOS</t>
  </si>
  <si>
    <t>INGRESOS</t>
  </si>
  <si>
    <r>
      <t xml:space="preserve">SUBVENCIONES TRASPASADAS A RESULTADO
</t>
    </r>
    <r>
      <rPr>
        <sz val="6"/>
        <color indexed="9"/>
        <rFont val="Verdana"/>
        <family val="2"/>
      </rPr>
      <t>(Incluidas subvenciones de capital)</t>
    </r>
  </si>
  <si>
    <t>EMPRENDEDORES Y JOVENES EMPRESARIOS</t>
  </si>
  <si>
    <t>INICIO A LA EXPORTACION</t>
  </si>
  <si>
    <t>CONSOLIDACION</t>
  </si>
  <si>
    <t>PROGRAMAS DE DESARROLLO COMERCIAL</t>
  </si>
  <si>
    <t>PROGRAMAS DE PROYECCIÓN MULTILATERAL</t>
  </si>
  <si>
    <t>PROGRAMAS DE INTERNACIONALIZACION DIGITAL</t>
  </si>
  <si>
    <t>CONTRATOS RED COLABORADORES EXTERIOR</t>
  </si>
  <si>
    <t>CONTRATOS SERVICIOS JURIDICOS ORIGEN</t>
  </si>
  <si>
    <t>MCD MEXICO (INSTITUCIONAL)</t>
  </si>
  <si>
    <t>M.C.D. SENEGAL Y COSTA DE MARFIL</t>
  </si>
  <si>
    <t>MCD COLOMBIA</t>
  </si>
  <si>
    <t>M.C.D. BELGICA Y HOLANDA</t>
  </si>
  <si>
    <t>M.C.D. INDONESIA</t>
  </si>
  <si>
    <t>M.C.D. PERU</t>
  </si>
  <si>
    <t>M.C.D. FILIPINAS Y COREA DEL SUR</t>
  </si>
  <si>
    <t>M.C.D. NORUEGA</t>
  </si>
  <si>
    <t>M.C.D. CHILE</t>
  </si>
  <si>
    <t>M.C.D. REINO UNIDO</t>
  </si>
  <si>
    <t>M.C.D. IRAN</t>
  </si>
  <si>
    <t>M.C.I. IRAN</t>
  </si>
  <si>
    <t>M.C.D. ARGENTINA Y URUGUAY</t>
  </si>
  <si>
    <t>FOODEX</t>
  </si>
  <si>
    <t>HANNOVER MESSE</t>
  </si>
  <si>
    <t>ALIMENTARIA</t>
  </si>
  <si>
    <t>FERIA 4YFN</t>
  </si>
  <si>
    <t>SALON GOURMET</t>
  </si>
  <si>
    <t>FERIA RIM ZACATECAS</t>
  </si>
  <si>
    <t>FERIA BIOSPAIN</t>
  </si>
  <si>
    <t>FERIA CASUAL CONNECT EUROPE</t>
  </si>
  <si>
    <t>FORO AGROALIMENTARIO</t>
  </si>
  <si>
    <t>OIL &amp; GAS IRAN</t>
  </si>
  <si>
    <t>PUNTO DE ENCUENTRO INTERNACIONAL</t>
  </si>
  <si>
    <t>JORNADAS INFORMATIVAS</t>
  </si>
  <si>
    <t>BASES INFORMACION</t>
  </si>
  <si>
    <t>FORMACION PERSONAL ASTUREX</t>
  </si>
  <si>
    <t>GABINETE DE COMUNICACION</t>
  </si>
  <si>
    <t>PUBLICIDAD</t>
  </si>
  <si>
    <t>PATROCINIOS</t>
  </si>
  <si>
    <t>GASTOS DE PERSONAL</t>
  </si>
  <si>
    <t>GASTOS OFICINA</t>
  </si>
  <si>
    <t>GASTOS SERVICIOS PROFESIONALES</t>
  </si>
  <si>
    <t>OTROS GASTOS GENERALES</t>
  </si>
  <si>
    <t>COMISIONES Y GASTOS BANCARIOS</t>
  </si>
  <si>
    <t>PENDIENTE ASIGNACION</t>
  </si>
  <si>
    <t>SEGUIMIENTO DE RESULTADOS</t>
  </si>
  <si>
    <t>SISTEMA DE CALIDAD ASTUREX</t>
  </si>
  <si>
    <t>PROCESO</t>
  </si>
  <si>
    <t>COSTE PREVISTO</t>
  </si>
  <si>
    <t xml:space="preserve"> INGRESO DE EMPRESAS PREVISTO   </t>
  </si>
  <si>
    <t>PROCESO PROGRAMAS</t>
  </si>
  <si>
    <t>PROCESO ASISTENCIA TÉCNICA</t>
  </si>
  <si>
    <t xml:space="preserve">PROCESO DE ACCIONES PROMOCIÓN INTERNACIONAL </t>
  </si>
  <si>
    <t>PROCESO INFORMACIÓN</t>
  </si>
  <si>
    <t>PROCESO DE FORMACIÓN</t>
  </si>
  <si>
    <t>PROCESO COMUNICACIÓN Y MK</t>
  </si>
  <si>
    <t>PROCESO MEJORA CONTINUA</t>
  </si>
  <si>
    <t xml:space="preserve">PROCESOS ADMINISTRACIÓN -DIRECCIÓN Y CONTRATACIÓN
</t>
  </si>
  <si>
    <t>TOTAL PROCESOS</t>
  </si>
  <si>
    <t>INVERSIÓN</t>
  </si>
  <si>
    <t xml:space="preserve">PROGRAMAS </t>
  </si>
  <si>
    <t>ASISTENCIA TÉCNICA - CONTRATOS CON LA RED DE COLABORADORES INTERNAICONALES Y SERVICIOS JURÍDCOS EN ORIGEN</t>
  </si>
  <si>
    <t>ACCIONES DE PROMOCIÓN INTERNACIONAL</t>
  </si>
  <si>
    <t xml:space="preserve">INFORMACIÓN
</t>
  </si>
  <si>
    <t>FORMACIÓN</t>
  </si>
  <si>
    <t>COMUNCIACIÓN Y MK.</t>
  </si>
  <si>
    <t>MEJORA CONTINUA</t>
  </si>
  <si>
    <t>ESTRUCTURA</t>
  </si>
  <si>
    <t>M.C.D. ISRAEL</t>
  </si>
  <si>
    <t>M.C.D. CENTROAMERICA</t>
  </si>
  <si>
    <t>FERIA SOUTH SUMMIT</t>
  </si>
  <si>
    <t>FERIA GAMESCON</t>
  </si>
  <si>
    <t>FERIA OFFSHORE</t>
  </si>
  <si>
    <t>FORO EMPRESARIAL IRAQ</t>
  </si>
  <si>
    <t>PPV HISPANIA</t>
  </si>
  <si>
    <t>ESTUDIOS VARIOS</t>
  </si>
  <si>
    <t>GASTOS FORMACIÓN TERCEROS</t>
  </si>
  <si>
    <t>TOTAL OTROS GASTOS DE PERSONAL Y EXTERNOS</t>
  </si>
  <si>
    <t>AMORTIZACION ACTIVOS FIJOS</t>
  </si>
  <si>
    <t>ESTUDIOS METODOLOGICOS</t>
  </si>
  <si>
    <t>DIAGNOSTICO CAPACIDAD EXPORTADORA</t>
  </si>
  <si>
    <t>FOROTIC - ENCUENTROS B2B</t>
  </si>
  <si>
    <t>FORO ENERGIAS RENOVABLES</t>
  </si>
  <si>
    <t>PPV CENTRO CUESTA NACIONAL</t>
  </si>
  <si>
    <t>FORO DE COOPERACIÓN</t>
  </si>
  <si>
    <t>TOTALES</t>
  </si>
  <si>
    <t xml:space="preserve">SUBVENCIONES </t>
  </si>
  <si>
    <t>M.C.D. DUBAI Y OMAN</t>
  </si>
  <si>
    <t>FERIA FIAB EXPORTADORES FILIPINAS</t>
  </si>
  <si>
    <t>SMART CITY WORLD EXPO CONGRESS</t>
  </si>
  <si>
    <t>PROGRAMA SUMA TALENTO</t>
  </si>
  <si>
    <t>GASTOS DESPLAZAMIENTO Y VIAJE - RELACIONES INSTITUCIONALES</t>
  </si>
  <si>
    <t>EJECUCIÓN GASTO 
30-11-18</t>
  </si>
  <si>
    <t>EJECUCIÓN INGRESO EMPRESAS
30-11-18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</si>
</sst>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9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i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  <font>
      <i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theme="10"/>
      <name val="Verdana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43" fontId="42" fillId="0" borderId="0" xfId="48" applyFont="1" applyAlignment="1">
      <alignment horizontal="center" vertical="center"/>
    </xf>
    <xf numFmtId="43" fontId="43" fillId="0" borderId="0" xfId="48" applyFont="1" applyAlignment="1">
      <alignment horizontal="center" vertical="center" wrapText="1"/>
    </xf>
    <xf numFmtId="2" fontId="44" fillId="0" borderId="0" xfId="0" applyNumberFormat="1" applyFont="1" applyAlignment="1">
      <alignment/>
    </xf>
    <xf numFmtId="43" fontId="44" fillId="0" borderId="0" xfId="48" applyFont="1" applyAlignment="1">
      <alignment/>
    </xf>
    <xf numFmtId="0" fontId="45" fillId="33" borderId="10" xfId="53" applyFont="1" applyFill="1" applyBorder="1" applyAlignment="1">
      <alignment horizontal="center" vertical="center" wrapText="1"/>
      <protection/>
    </xf>
    <xf numFmtId="0" fontId="45" fillId="33" borderId="11" xfId="53" applyFont="1" applyFill="1" applyBorder="1" applyAlignment="1">
      <alignment horizontal="center" vertical="center" wrapText="1"/>
      <protection/>
    </xf>
    <xf numFmtId="0" fontId="45" fillId="13" borderId="11" xfId="53" applyFont="1" applyFill="1" applyBorder="1" applyAlignment="1">
      <alignment horizontal="center" vertical="center" wrapText="1"/>
      <protection/>
    </xf>
    <xf numFmtId="0" fontId="45" fillId="13" borderId="12" xfId="53" applyFont="1" applyFill="1" applyBorder="1" applyAlignment="1">
      <alignment horizontal="center" vertical="center" wrapText="1"/>
      <protection/>
    </xf>
    <xf numFmtId="0" fontId="0" fillId="0" borderId="0" xfId="53">
      <alignment/>
      <protection/>
    </xf>
    <xf numFmtId="0" fontId="46" fillId="0" borderId="13" xfId="46" applyFont="1" applyBorder="1" applyAlignment="1">
      <alignment horizontal="center" wrapText="1"/>
    </xf>
    <xf numFmtId="44" fontId="44" fillId="0" borderId="14" xfId="53" applyNumberFormat="1" applyFont="1" applyBorder="1" applyAlignment="1">
      <alignment horizontal="center" vertical="center"/>
      <protection/>
    </xf>
    <xf numFmtId="0" fontId="46" fillId="0" borderId="13" xfId="46" applyFont="1" applyBorder="1" applyAlignment="1">
      <alignment horizontal="center" vertical="top" wrapText="1"/>
    </xf>
    <xf numFmtId="0" fontId="45" fillId="33" borderId="13" xfId="53" applyFont="1" applyFill="1" applyBorder="1" applyAlignment="1">
      <alignment vertical="center" wrapText="1"/>
      <protection/>
    </xf>
    <xf numFmtId="164" fontId="45" fillId="33" borderId="14" xfId="53" applyNumberFormat="1" applyFont="1" applyFill="1" applyBorder="1" applyAlignment="1">
      <alignment horizontal="center" vertical="center"/>
      <protection/>
    </xf>
    <xf numFmtId="164" fontId="45" fillId="13" borderId="14" xfId="53" applyNumberFormat="1" applyFont="1" applyFill="1" applyBorder="1" applyAlignment="1">
      <alignment horizontal="center" vertical="center" wrapText="1"/>
      <protection/>
    </xf>
    <xf numFmtId="164" fontId="45" fillId="13" borderId="15" xfId="53" applyNumberFormat="1" applyFont="1" applyFill="1" applyBorder="1" applyAlignment="1">
      <alignment horizontal="center" vertical="center" wrapText="1"/>
      <protection/>
    </xf>
    <xf numFmtId="0" fontId="45" fillId="33" borderId="16" xfId="53" applyFont="1" applyFill="1" applyBorder="1" applyAlignment="1">
      <alignment vertical="center" wrapText="1"/>
      <protection/>
    </xf>
    <xf numFmtId="164" fontId="45" fillId="33" borderId="17" xfId="53" applyNumberFormat="1" applyFont="1" applyFill="1" applyBorder="1" applyAlignment="1">
      <alignment horizontal="center" vertical="center"/>
      <protection/>
    </xf>
    <xf numFmtId="10" fontId="44" fillId="33" borderId="17" xfId="56" applyNumberFormat="1" applyFont="1" applyFill="1" applyBorder="1" applyAlignment="1">
      <alignment/>
    </xf>
    <xf numFmtId="164" fontId="45" fillId="13" borderId="17" xfId="53" applyNumberFormat="1" applyFont="1" applyFill="1" applyBorder="1" applyAlignment="1">
      <alignment horizontal="center" vertical="center" wrapText="1"/>
      <protection/>
    </xf>
    <xf numFmtId="164" fontId="45" fillId="13" borderId="18" xfId="53" applyNumberFormat="1" applyFont="1" applyFill="1" applyBorder="1" applyAlignment="1">
      <alignment horizontal="center" vertical="center" wrapText="1"/>
      <protection/>
    </xf>
    <xf numFmtId="2" fontId="44" fillId="0" borderId="19" xfId="0" applyNumberFormat="1" applyFont="1" applyBorder="1" applyAlignment="1">
      <alignment/>
    </xf>
    <xf numFmtId="2" fontId="44" fillId="0" borderId="20" xfId="0" applyNumberFormat="1" applyFont="1" applyBorder="1" applyAlignment="1">
      <alignment/>
    </xf>
    <xf numFmtId="2" fontId="44" fillId="0" borderId="21" xfId="0" applyNumberFormat="1" applyFont="1" applyBorder="1" applyAlignment="1">
      <alignment/>
    </xf>
    <xf numFmtId="164" fontId="44" fillId="0" borderId="22" xfId="48" applyNumberFormat="1" applyFont="1" applyBorder="1" applyAlignment="1">
      <alignment/>
    </xf>
    <xf numFmtId="164" fontId="44" fillId="0" borderId="23" xfId="0" applyNumberFormat="1" applyFont="1" applyBorder="1" applyAlignment="1">
      <alignment/>
    </xf>
    <xf numFmtId="164" fontId="44" fillId="0" borderId="0" xfId="48" applyNumberFormat="1" applyFont="1" applyBorder="1" applyAlignment="1">
      <alignment/>
    </xf>
    <xf numFmtId="164" fontId="44" fillId="0" borderId="24" xfId="0" applyNumberFormat="1" applyFont="1" applyBorder="1" applyAlignment="1">
      <alignment/>
    </xf>
    <xf numFmtId="164" fontId="44" fillId="0" borderId="25" xfId="48" applyNumberFormat="1" applyFont="1" applyBorder="1" applyAlignment="1">
      <alignment/>
    </xf>
    <xf numFmtId="164" fontId="44" fillId="0" borderId="26" xfId="0" applyNumberFormat="1" applyFont="1" applyBorder="1" applyAlignment="1">
      <alignment/>
    </xf>
    <xf numFmtId="164" fontId="44" fillId="0" borderId="0" xfId="48" applyNumberFormat="1" applyFont="1" applyAlignment="1">
      <alignment/>
    </xf>
    <xf numFmtId="164" fontId="44" fillId="0" borderId="0" xfId="0" applyNumberFormat="1" applyFont="1" applyAlignment="1">
      <alignment/>
    </xf>
    <xf numFmtId="164" fontId="44" fillId="0" borderId="0" xfId="48" applyNumberFormat="1" applyFont="1" applyAlignment="1">
      <alignment horizontal="center" vertical="center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horizontal="center" vertical="center"/>
    </xf>
    <xf numFmtId="0" fontId="47" fillId="7" borderId="0" xfId="0" applyFont="1" applyFill="1" applyBorder="1" applyAlignment="1">
      <alignment horizontal="center" vertical="center"/>
    </xf>
    <xf numFmtId="0" fontId="47" fillId="7" borderId="22" xfId="0" applyFont="1" applyFill="1" applyBorder="1" applyAlignment="1">
      <alignment horizontal="center" vertical="center" wrapText="1"/>
    </xf>
    <xf numFmtId="0" fontId="47" fillId="7" borderId="0" xfId="0" applyFont="1" applyFill="1" applyBorder="1" applyAlignment="1">
      <alignment horizontal="center" vertical="center" wrapText="1"/>
    </xf>
    <xf numFmtId="0" fontId="47" fillId="7" borderId="25" xfId="0" applyFont="1" applyFill="1" applyBorder="1" applyAlignment="1">
      <alignment horizontal="center" vertical="center" wrapText="1"/>
    </xf>
    <xf numFmtId="0" fontId="47" fillId="7" borderId="22" xfId="0" applyFont="1" applyFill="1" applyBorder="1" applyAlignment="1">
      <alignment horizontal="center" vertical="center"/>
    </xf>
    <xf numFmtId="0" fontId="47" fillId="7" borderId="25" xfId="0" applyFont="1" applyFill="1" applyBorder="1" applyAlignment="1">
      <alignment horizontal="center" vertical="center"/>
    </xf>
    <xf numFmtId="0" fontId="47" fillId="7" borderId="23" xfId="0" applyFont="1" applyFill="1" applyBorder="1" applyAlignment="1">
      <alignment horizontal="center" vertical="center" wrapText="1"/>
    </xf>
    <xf numFmtId="0" fontId="47" fillId="7" borderId="24" xfId="0" applyFont="1" applyFill="1" applyBorder="1" applyAlignment="1">
      <alignment horizontal="center" vertical="center" wrapText="1"/>
    </xf>
    <xf numFmtId="0" fontId="44" fillId="7" borderId="15" xfId="53" applyFont="1" applyFill="1" applyBorder="1" applyAlignment="1">
      <alignment horizontal="center"/>
      <protection/>
    </xf>
    <xf numFmtId="0" fontId="47" fillId="7" borderId="27" xfId="0" applyFont="1" applyFill="1" applyBorder="1" applyAlignment="1">
      <alignment horizontal="center" vertical="center"/>
    </xf>
    <xf numFmtId="0" fontId="47" fillId="7" borderId="28" xfId="0" applyFont="1" applyFill="1" applyBorder="1" applyAlignment="1">
      <alignment horizontal="center" vertical="center"/>
    </xf>
    <xf numFmtId="0" fontId="47" fillId="7" borderId="29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31">
      <selection activeCell="D72" sqref="D72"/>
    </sheetView>
  </sheetViews>
  <sheetFormatPr defaultColWidth="11.421875" defaultRowHeight="15"/>
  <cols>
    <col min="1" max="1" width="32.140625" style="0" customWidth="1"/>
    <col min="2" max="2" width="69.57421875" style="3" customWidth="1"/>
    <col min="3" max="3" width="14.7109375" style="4" customWidth="1"/>
    <col min="4" max="4" width="13.140625" style="4" bestFit="1" customWidth="1"/>
    <col min="5" max="5" width="22.28125" style="0" customWidth="1"/>
  </cols>
  <sheetData>
    <row r="1" spans="2:5" ht="79.5" customHeight="1">
      <c r="B1" s="1" t="s">
        <v>0</v>
      </c>
      <c r="C1" s="1" t="s">
        <v>1</v>
      </c>
      <c r="D1" s="1" t="s">
        <v>2</v>
      </c>
      <c r="E1" s="2" t="s">
        <v>3</v>
      </c>
    </row>
    <row r="2" spans="1:5" ht="15">
      <c r="A2" s="48" t="s">
        <v>63</v>
      </c>
      <c r="B2" s="22" t="s">
        <v>4</v>
      </c>
      <c r="C2" s="25">
        <v>5750</v>
      </c>
      <c r="D2" s="25">
        <v>1500</v>
      </c>
      <c r="E2" s="26"/>
    </row>
    <row r="3" spans="1:5" ht="15">
      <c r="A3" s="49"/>
      <c r="B3" s="23" t="s">
        <v>5</v>
      </c>
      <c r="C3" s="27">
        <v>135467.83</v>
      </c>
      <c r="D3" s="27">
        <v>51500.2</v>
      </c>
      <c r="E3" s="28"/>
    </row>
    <row r="4" spans="1:5" ht="15">
      <c r="A4" s="49"/>
      <c r="B4" s="23" t="s">
        <v>6</v>
      </c>
      <c r="C4" s="27">
        <v>84625</v>
      </c>
      <c r="D4" s="27">
        <v>51750</v>
      </c>
      <c r="E4" s="28"/>
    </row>
    <row r="5" spans="1:5" ht="15">
      <c r="A5" s="49"/>
      <c r="B5" s="23" t="s">
        <v>83</v>
      </c>
      <c r="C5" s="27">
        <v>405</v>
      </c>
      <c r="D5" s="27">
        <v>120</v>
      </c>
      <c r="E5" s="28"/>
    </row>
    <row r="6" spans="1:5" ht="15">
      <c r="A6" s="49"/>
      <c r="B6" s="23" t="s">
        <v>7</v>
      </c>
      <c r="C6" s="27">
        <v>25820</v>
      </c>
      <c r="D6" s="27">
        <v>30950</v>
      </c>
      <c r="E6" s="28"/>
    </row>
    <row r="7" spans="1:5" ht="15">
      <c r="A7" s="49"/>
      <c r="B7" s="23" t="s">
        <v>8</v>
      </c>
      <c r="C7" s="27">
        <v>122737.82</v>
      </c>
      <c r="D7" s="27"/>
      <c r="E7" s="28"/>
    </row>
    <row r="8" spans="1:5" ht="15">
      <c r="A8" s="49"/>
      <c r="B8" s="23" t="s">
        <v>9</v>
      </c>
      <c r="C8" s="27">
        <v>40687.34</v>
      </c>
      <c r="D8" s="27">
        <v>100</v>
      </c>
      <c r="E8" s="28"/>
    </row>
    <row r="9" spans="1:5" ht="15">
      <c r="A9" s="50"/>
      <c r="B9" s="23" t="s">
        <v>87</v>
      </c>
      <c r="C9" s="27">
        <v>12794.38</v>
      </c>
      <c r="D9" s="27"/>
      <c r="E9" s="28"/>
    </row>
    <row r="10" spans="1:5" ht="27.75" customHeight="1">
      <c r="A10" s="51" t="s">
        <v>64</v>
      </c>
      <c r="B10" s="22" t="s">
        <v>10</v>
      </c>
      <c r="C10" s="25">
        <v>134769.58</v>
      </c>
      <c r="D10" s="25">
        <v>97633.58</v>
      </c>
      <c r="E10" s="26"/>
    </row>
    <row r="11" spans="1:5" ht="36.75" customHeight="1">
      <c r="A11" s="52"/>
      <c r="B11" s="24" t="s">
        <v>11</v>
      </c>
      <c r="C11" s="29">
        <v>20460</v>
      </c>
      <c r="D11" s="29">
        <v>14766</v>
      </c>
      <c r="E11" s="30"/>
    </row>
    <row r="12" spans="1:5" ht="15" customHeight="1">
      <c r="A12" s="45" t="s">
        <v>65</v>
      </c>
      <c r="B12" s="22" t="s">
        <v>12</v>
      </c>
      <c r="C12" s="25">
        <v>50863.23</v>
      </c>
      <c r="D12" s="25">
        <v>28676.96</v>
      </c>
      <c r="E12" s="26"/>
    </row>
    <row r="13" spans="1:5" ht="15">
      <c r="A13" s="46"/>
      <c r="B13" s="23" t="s">
        <v>13</v>
      </c>
      <c r="C13" s="27">
        <v>27468.9</v>
      </c>
      <c r="D13" s="27">
        <v>11270.4</v>
      </c>
      <c r="E13" s="28"/>
    </row>
    <row r="14" spans="1:5" ht="15">
      <c r="A14" s="46"/>
      <c r="B14" s="23" t="s">
        <v>14</v>
      </c>
      <c r="C14" s="27">
        <v>22849.04</v>
      </c>
      <c r="D14" s="27">
        <v>9985</v>
      </c>
      <c r="E14" s="28"/>
    </row>
    <row r="15" spans="1:5" ht="15">
      <c r="A15" s="46"/>
      <c r="B15" s="23" t="s">
        <v>15</v>
      </c>
      <c r="C15" s="27">
        <v>24386.48</v>
      </c>
      <c r="D15" s="27">
        <v>5750</v>
      </c>
      <c r="E15" s="28"/>
    </row>
    <row r="16" spans="1:5" ht="15">
      <c r="A16" s="46"/>
      <c r="B16" s="23" t="s">
        <v>16</v>
      </c>
      <c r="C16" s="27">
        <v>12343.76</v>
      </c>
      <c r="D16" s="27">
        <v>4665</v>
      </c>
      <c r="E16" s="28"/>
    </row>
    <row r="17" spans="1:5" ht="15">
      <c r="A17" s="46"/>
      <c r="B17" s="23" t="s">
        <v>17</v>
      </c>
      <c r="C17" s="27">
        <v>19380.27</v>
      </c>
      <c r="D17" s="27">
        <v>8575</v>
      </c>
      <c r="E17" s="28"/>
    </row>
    <row r="18" spans="1:5" ht="15">
      <c r="A18" s="46"/>
      <c r="B18" s="23" t="s">
        <v>18</v>
      </c>
      <c r="C18" s="27">
        <v>5047.5</v>
      </c>
      <c r="D18" s="27">
        <v>2223.75</v>
      </c>
      <c r="E18" s="28"/>
    </row>
    <row r="19" spans="1:5" ht="15">
      <c r="A19" s="46"/>
      <c r="B19" s="23" t="s">
        <v>19</v>
      </c>
      <c r="C19" s="27">
        <v>25953.23</v>
      </c>
      <c r="D19" s="27">
        <v>9902.13</v>
      </c>
      <c r="E19" s="28"/>
    </row>
    <row r="20" spans="1:5" ht="15">
      <c r="A20" s="46"/>
      <c r="B20" s="23" t="s">
        <v>20</v>
      </c>
      <c r="C20" s="27">
        <v>26178.25</v>
      </c>
      <c r="D20" s="27">
        <v>10989.48</v>
      </c>
      <c r="E20" s="28"/>
    </row>
    <row r="21" spans="1:5" ht="15">
      <c r="A21" s="46"/>
      <c r="B21" s="23" t="s">
        <v>21</v>
      </c>
      <c r="C21" s="27">
        <v>2640</v>
      </c>
      <c r="D21" s="27"/>
      <c r="E21" s="28"/>
    </row>
    <row r="22" spans="1:5" ht="15">
      <c r="A22" s="46"/>
      <c r="B22" s="23" t="s">
        <v>22</v>
      </c>
      <c r="C22" s="27">
        <v>21705.24</v>
      </c>
      <c r="D22" s="27">
        <v>8130</v>
      </c>
      <c r="E22" s="28"/>
    </row>
    <row r="23" spans="1:5" ht="15">
      <c r="A23" s="46"/>
      <c r="B23" s="23" t="s">
        <v>71</v>
      </c>
      <c r="C23" s="27">
        <v>4500</v>
      </c>
      <c r="D23" s="27">
        <v>7308</v>
      </c>
      <c r="E23" s="28"/>
    </row>
    <row r="24" spans="1:5" ht="15">
      <c r="A24" s="46"/>
      <c r="B24" s="23" t="s">
        <v>90</v>
      </c>
      <c r="C24" s="27">
        <v>6850</v>
      </c>
      <c r="D24" s="27">
        <v>12139</v>
      </c>
      <c r="E24" s="28"/>
    </row>
    <row r="25" spans="1:5" ht="15">
      <c r="A25" s="46"/>
      <c r="B25" s="23" t="s">
        <v>72</v>
      </c>
      <c r="C25" s="27">
        <v>17252.29</v>
      </c>
      <c r="D25" s="27">
        <v>5226.13</v>
      </c>
      <c r="E25" s="28"/>
    </row>
    <row r="26" spans="1:5" ht="15">
      <c r="A26" s="46"/>
      <c r="B26" s="23" t="s">
        <v>24</v>
      </c>
      <c r="C26" s="27">
        <v>23020.99</v>
      </c>
      <c r="D26" s="27">
        <v>8235.61</v>
      </c>
      <c r="E26" s="28"/>
    </row>
    <row r="27" spans="1:5" ht="15">
      <c r="A27" s="46"/>
      <c r="B27" s="23" t="s">
        <v>23</v>
      </c>
      <c r="C27" s="27">
        <v>23221.82</v>
      </c>
      <c r="D27" s="27">
        <v>6350</v>
      </c>
      <c r="E27" s="28"/>
    </row>
    <row r="28" spans="1:5" ht="15">
      <c r="A28" s="46"/>
      <c r="B28" s="23" t="s">
        <v>25</v>
      </c>
      <c r="C28" s="27">
        <v>24823.75</v>
      </c>
      <c r="D28" s="27">
        <v>10940.37</v>
      </c>
      <c r="E28" s="28"/>
    </row>
    <row r="29" spans="1:5" ht="15">
      <c r="A29" s="46"/>
      <c r="B29" s="23" t="s">
        <v>26</v>
      </c>
      <c r="C29" s="27">
        <v>103140</v>
      </c>
      <c r="D29" s="27"/>
      <c r="E29" s="28"/>
    </row>
    <row r="30" spans="1:5" ht="15">
      <c r="A30" s="46"/>
      <c r="B30" s="23" t="s">
        <v>27</v>
      </c>
      <c r="C30" s="27">
        <v>51204.57</v>
      </c>
      <c r="D30" s="27">
        <v>12707</v>
      </c>
      <c r="E30" s="28"/>
    </row>
    <row r="31" spans="1:5" ht="15">
      <c r="A31" s="46"/>
      <c r="B31" s="23" t="s">
        <v>28</v>
      </c>
      <c r="C31" s="27">
        <v>3155.03</v>
      </c>
      <c r="D31" s="27"/>
      <c r="E31" s="28"/>
    </row>
    <row r="32" spans="1:5" ht="15">
      <c r="A32" s="46"/>
      <c r="B32" s="23" t="s">
        <v>29</v>
      </c>
      <c r="C32" s="27">
        <v>133131.00000000003</v>
      </c>
      <c r="D32" s="27">
        <v>36000</v>
      </c>
      <c r="E32" s="28"/>
    </row>
    <row r="33" spans="1:5" ht="15">
      <c r="A33" s="46"/>
      <c r="B33" s="23" t="s">
        <v>30</v>
      </c>
      <c r="C33" s="27">
        <v>17277.36</v>
      </c>
      <c r="D33" s="27">
        <v>3720</v>
      </c>
      <c r="E33" s="28"/>
    </row>
    <row r="34" spans="1:5" ht="15">
      <c r="A34" s="46"/>
      <c r="B34" s="23" t="s">
        <v>31</v>
      </c>
      <c r="C34" s="27">
        <v>9414.26</v>
      </c>
      <c r="D34" s="27">
        <v>1875</v>
      </c>
      <c r="E34" s="28"/>
    </row>
    <row r="35" spans="1:5" ht="15">
      <c r="A35" s="46"/>
      <c r="B35" s="23" t="s">
        <v>32</v>
      </c>
      <c r="C35" s="27">
        <v>4122.79</v>
      </c>
      <c r="D35" s="27"/>
      <c r="E35" s="28"/>
    </row>
    <row r="36" spans="1:5" ht="15">
      <c r="A36" s="46"/>
      <c r="B36" s="23" t="s">
        <v>73</v>
      </c>
      <c r="C36" s="27">
        <v>12818.140000000001</v>
      </c>
      <c r="D36" s="27"/>
      <c r="E36" s="28"/>
    </row>
    <row r="37" spans="1:5" ht="15">
      <c r="A37" s="46"/>
      <c r="B37" s="23" t="s">
        <v>74</v>
      </c>
      <c r="C37" s="27">
        <v>4601.36</v>
      </c>
      <c r="D37" s="27"/>
      <c r="E37" s="28"/>
    </row>
    <row r="38" spans="1:5" ht="15">
      <c r="A38" s="46"/>
      <c r="B38" s="23" t="s">
        <v>75</v>
      </c>
      <c r="C38" s="27">
        <v>93140.27</v>
      </c>
      <c r="D38" s="27"/>
      <c r="E38" s="28"/>
    </row>
    <row r="39" spans="1:5" ht="15">
      <c r="A39" s="46"/>
      <c r="B39" s="23" t="s">
        <v>91</v>
      </c>
      <c r="C39" s="27">
        <v>2760</v>
      </c>
      <c r="D39" s="27"/>
      <c r="E39" s="28"/>
    </row>
    <row r="40" spans="1:5" ht="15">
      <c r="A40" s="46"/>
      <c r="B40" s="23" t="s">
        <v>33</v>
      </c>
      <c r="C40" s="27">
        <v>151242.85</v>
      </c>
      <c r="D40" s="27">
        <v>10700</v>
      </c>
      <c r="E40" s="28"/>
    </row>
    <row r="41" spans="1:5" ht="15">
      <c r="A41" s="46"/>
      <c r="B41" s="23" t="s">
        <v>76</v>
      </c>
      <c r="C41" s="27">
        <v>3690</v>
      </c>
      <c r="D41" s="27">
        <v>1239.66</v>
      </c>
      <c r="E41" s="28"/>
    </row>
    <row r="42" spans="1:5" ht="15">
      <c r="A42" s="46"/>
      <c r="B42" s="23" t="s">
        <v>84</v>
      </c>
      <c r="C42" s="27">
        <v>70810.19</v>
      </c>
      <c r="D42" s="27">
        <v>5000</v>
      </c>
      <c r="E42" s="28"/>
    </row>
    <row r="43" spans="1:5" ht="15">
      <c r="A43" s="46"/>
      <c r="B43" s="23" t="s">
        <v>85</v>
      </c>
      <c r="C43" s="27">
        <v>47318.48</v>
      </c>
      <c r="D43" s="27"/>
      <c r="E43" s="28"/>
    </row>
    <row r="44" spans="1:5" ht="15">
      <c r="A44" s="46"/>
      <c r="B44" s="23" t="s">
        <v>77</v>
      </c>
      <c r="C44" s="27">
        <v>23588.21</v>
      </c>
      <c r="D44" s="27"/>
      <c r="E44" s="28"/>
    </row>
    <row r="45" spans="1:5" ht="15">
      <c r="A45" s="46"/>
      <c r="B45" s="23" t="s">
        <v>86</v>
      </c>
      <c r="C45" s="27">
        <v>7850</v>
      </c>
      <c r="D45" s="27"/>
      <c r="E45" s="28"/>
    </row>
    <row r="46" spans="1:5" ht="15">
      <c r="A46" s="46"/>
      <c r="B46" s="23" t="s">
        <v>34</v>
      </c>
      <c r="C46" s="27">
        <v>2040</v>
      </c>
      <c r="D46" s="27"/>
      <c r="E46" s="28"/>
    </row>
    <row r="47" spans="1:5" ht="15">
      <c r="A47" s="46"/>
      <c r="B47" s="23" t="s">
        <v>92</v>
      </c>
      <c r="C47" s="27">
        <v>8386.92</v>
      </c>
      <c r="D47" s="27"/>
      <c r="E47" s="28"/>
    </row>
    <row r="48" spans="1:5" ht="15" customHeight="1">
      <c r="A48" s="34" t="s">
        <v>66</v>
      </c>
      <c r="B48" s="22" t="s">
        <v>35</v>
      </c>
      <c r="C48" s="25">
        <v>53423.97</v>
      </c>
      <c r="D48" s="25"/>
      <c r="E48" s="26"/>
    </row>
    <row r="49" spans="1:5" ht="15">
      <c r="A49" s="34"/>
      <c r="B49" s="23" t="s">
        <v>36</v>
      </c>
      <c r="C49" s="27">
        <v>7362.71</v>
      </c>
      <c r="D49" s="27"/>
      <c r="E49" s="28"/>
    </row>
    <row r="50" spans="1:5" ht="21" customHeight="1">
      <c r="A50" s="34"/>
      <c r="B50" s="23" t="s">
        <v>37</v>
      </c>
      <c r="C50" s="27">
        <v>8265</v>
      </c>
      <c r="D50" s="27"/>
      <c r="E50" s="28"/>
    </row>
    <row r="51" spans="1:5" ht="15">
      <c r="A51" s="35"/>
      <c r="B51" s="23" t="s">
        <v>78</v>
      </c>
      <c r="C51" s="27">
        <v>9460</v>
      </c>
      <c r="D51" s="27"/>
      <c r="E51" s="28"/>
    </row>
    <row r="52" spans="1:5" ht="15">
      <c r="A52" s="43" t="s">
        <v>67</v>
      </c>
      <c r="B52" s="22" t="s">
        <v>38</v>
      </c>
      <c r="C52" s="25">
        <v>4148.47</v>
      </c>
      <c r="D52" s="25"/>
      <c r="E52" s="26"/>
    </row>
    <row r="53" spans="1:5" ht="15">
      <c r="A53" s="39"/>
      <c r="B53" s="23" t="s">
        <v>79</v>
      </c>
      <c r="C53" s="27">
        <v>4014.88</v>
      </c>
      <c r="D53" s="27"/>
      <c r="E53" s="28"/>
    </row>
    <row r="54" spans="1:5" ht="15">
      <c r="A54" s="44"/>
      <c r="B54" s="24" t="s">
        <v>93</v>
      </c>
      <c r="C54" s="29">
        <v>35686.56</v>
      </c>
      <c r="D54" s="29"/>
      <c r="E54" s="30"/>
    </row>
    <row r="55" spans="1:5" ht="15">
      <c r="A55" s="36" t="s">
        <v>68</v>
      </c>
      <c r="B55" s="23" t="s">
        <v>39</v>
      </c>
      <c r="C55" s="27">
        <v>10450</v>
      </c>
      <c r="D55" s="27"/>
      <c r="E55" s="28"/>
    </row>
    <row r="56" spans="1:5" ht="15" customHeight="1">
      <c r="A56" s="37"/>
      <c r="B56" s="23" t="s">
        <v>40</v>
      </c>
      <c r="C56" s="27">
        <v>18976.34</v>
      </c>
      <c r="D56" s="27"/>
      <c r="E56" s="28"/>
    </row>
    <row r="57" spans="1:5" ht="15" customHeight="1">
      <c r="A57" s="38"/>
      <c r="B57" s="24" t="s">
        <v>41</v>
      </c>
      <c r="C57" s="29">
        <v>22160</v>
      </c>
      <c r="D57" s="29"/>
      <c r="E57" s="30"/>
    </row>
    <row r="58" spans="1:5" ht="15" customHeight="1">
      <c r="A58" s="40" t="s">
        <v>70</v>
      </c>
      <c r="B58" s="22" t="s">
        <v>42</v>
      </c>
      <c r="C58" s="25">
        <v>623830.34</v>
      </c>
      <c r="D58" s="25"/>
      <c r="E58" s="26"/>
    </row>
    <row r="59" spans="1:5" ht="15" customHeight="1">
      <c r="A59" s="41"/>
      <c r="B59" s="53" t="s">
        <v>94</v>
      </c>
      <c r="C59" s="27">
        <v>2430.68</v>
      </c>
      <c r="D59" s="27"/>
      <c r="E59" s="28"/>
    </row>
    <row r="60" spans="1:5" ht="15">
      <c r="A60" s="41"/>
      <c r="B60" s="23" t="s">
        <v>80</v>
      </c>
      <c r="C60" s="27">
        <v>48204.47</v>
      </c>
      <c r="D60" s="27"/>
      <c r="E60" s="28"/>
    </row>
    <row r="61" spans="1:5" ht="15">
      <c r="A61" s="41"/>
      <c r="B61" s="23" t="s">
        <v>43</v>
      </c>
      <c r="C61" s="27">
        <v>28828.42</v>
      </c>
      <c r="D61" s="27"/>
      <c r="E61" s="28"/>
    </row>
    <row r="62" spans="1:5" ht="15">
      <c r="A62" s="41"/>
      <c r="B62" s="23" t="s">
        <v>44</v>
      </c>
      <c r="C62" s="27">
        <v>19917.94</v>
      </c>
      <c r="D62" s="27"/>
      <c r="E62" s="28"/>
    </row>
    <row r="63" spans="1:5" ht="15">
      <c r="A63" s="41"/>
      <c r="B63" s="23" t="s">
        <v>45</v>
      </c>
      <c r="C63" s="27">
        <v>23885.06</v>
      </c>
      <c r="D63" s="27"/>
      <c r="E63" s="28"/>
    </row>
    <row r="64" spans="1:5" ht="15">
      <c r="A64" s="41"/>
      <c r="B64" s="23" t="s">
        <v>46</v>
      </c>
      <c r="C64" s="27">
        <v>1165.59</v>
      </c>
      <c r="D64" s="27"/>
      <c r="E64" s="28"/>
    </row>
    <row r="65" spans="1:5" ht="15">
      <c r="A65" s="41"/>
      <c r="B65" s="23" t="s">
        <v>81</v>
      </c>
      <c r="C65" s="27">
        <v>8513.45</v>
      </c>
      <c r="D65" s="27"/>
      <c r="E65" s="28"/>
    </row>
    <row r="66" spans="1:5" ht="15">
      <c r="A66" s="42"/>
      <c r="B66" s="24" t="s">
        <v>47</v>
      </c>
      <c r="C66" s="29"/>
      <c r="D66" s="29">
        <v>3.76</v>
      </c>
      <c r="E66" s="30"/>
    </row>
    <row r="67" spans="1:5" ht="15">
      <c r="A67" s="36" t="s">
        <v>69</v>
      </c>
      <c r="B67" s="22" t="s">
        <v>48</v>
      </c>
      <c r="C67" s="25">
        <v>16360.5</v>
      </c>
      <c r="D67" s="25"/>
      <c r="E67" s="26"/>
    </row>
    <row r="68" spans="1:5" ht="15">
      <c r="A68" s="37"/>
      <c r="B68" s="23" t="s">
        <v>49</v>
      </c>
      <c r="C68" s="27">
        <v>2376</v>
      </c>
      <c r="D68" s="27"/>
      <c r="E68" s="28"/>
    </row>
    <row r="69" spans="1:5" ht="15">
      <c r="A69" s="38"/>
      <c r="B69" s="24" t="s">
        <v>82</v>
      </c>
      <c r="C69" s="29">
        <v>4900</v>
      </c>
      <c r="D69" s="29"/>
      <c r="E69" s="30"/>
    </row>
    <row r="70" spans="1:5" ht="15">
      <c r="A70" s="39" t="s">
        <v>88</v>
      </c>
      <c r="C70" s="31"/>
      <c r="D70" s="31"/>
      <c r="E70" s="32"/>
    </row>
    <row r="71" spans="1:5" ht="15">
      <c r="A71" s="39"/>
      <c r="C71" s="33">
        <f>SUM(C2:C70)</f>
        <v>2626053.5100000002</v>
      </c>
      <c r="D71" s="33">
        <f>SUM(D2:D70)</f>
        <v>469932.03</v>
      </c>
      <c r="E71" s="33">
        <v>2782215</v>
      </c>
    </row>
  </sheetData>
  <mergeCells count="9">
    <mergeCell ref="A2:A9"/>
    <mergeCell ref="A10:A11"/>
    <mergeCell ref="A58:A66"/>
    <mergeCell ref="A48:A51"/>
    <mergeCell ref="A67:A69"/>
    <mergeCell ref="A70:A71"/>
    <mergeCell ref="A55:A57"/>
    <mergeCell ref="A52:A54"/>
    <mergeCell ref="A12:A4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1" width="39.57421875" style="9" customWidth="1"/>
    <col min="2" max="2" width="24.7109375" style="9" customWidth="1"/>
    <col min="3" max="3" width="21.8515625" style="9" customWidth="1"/>
    <col min="4" max="4" width="23.8515625" style="9" customWidth="1"/>
    <col min="5" max="5" width="26.28125" style="9" customWidth="1"/>
    <col min="6" max="6" width="24.7109375" style="9" customWidth="1"/>
    <col min="7" max="16384" width="11.421875" style="9" customWidth="1"/>
  </cols>
  <sheetData>
    <row r="1" spans="1:6" ht="31.5">
      <c r="A1" s="5" t="s">
        <v>50</v>
      </c>
      <c r="B1" s="6" t="s">
        <v>51</v>
      </c>
      <c r="C1" s="6" t="s">
        <v>52</v>
      </c>
      <c r="D1" s="7" t="s">
        <v>95</v>
      </c>
      <c r="E1" s="7" t="s">
        <v>96</v>
      </c>
      <c r="F1" s="8" t="s">
        <v>89</v>
      </c>
    </row>
    <row r="2" spans="1:6" ht="15">
      <c r="A2" s="10" t="s">
        <v>53</v>
      </c>
      <c r="B2" s="11">
        <f>425000+270441.79</f>
        <v>695441.79</v>
      </c>
      <c r="C2" s="11">
        <v>169375</v>
      </c>
      <c r="D2" s="11">
        <f>SUM('Asturex ejecución presupuesto'!C2:C9)</f>
        <v>428287.37</v>
      </c>
      <c r="E2" s="11">
        <f>SUM('Asturex ejecución presupuesto'!D2:D9)</f>
        <v>135920.2</v>
      </c>
      <c r="F2" s="47"/>
    </row>
    <row r="3" spans="1:6" ht="15">
      <c r="A3" s="10" t="s">
        <v>54</v>
      </c>
      <c r="B3" s="11">
        <v>496000</v>
      </c>
      <c r="C3" s="11">
        <v>223199.99999999997</v>
      </c>
      <c r="D3" s="11">
        <f>SUM('Asturex ejecución presupuesto'!C10:C11)</f>
        <v>155229.58</v>
      </c>
      <c r="E3" s="11">
        <f>SUM('Asturex ejecución presupuesto'!D10:D11)</f>
        <v>112399.58</v>
      </c>
      <c r="F3" s="47"/>
    </row>
    <row r="4" spans="1:6" ht="22.5">
      <c r="A4" s="10" t="s">
        <v>55</v>
      </c>
      <c r="B4" s="11">
        <v>1479556</v>
      </c>
      <c r="C4" s="11">
        <v>400006</v>
      </c>
      <c r="D4" s="11">
        <f>SUM('Asturex ejecución presupuesto'!C12:C47)</f>
        <v>1088176.18</v>
      </c>
      <c r="E4" s="11">
        <f>SUM('Asturex ejecución presupuesto'!D12:D47)</f>
        <v>221608.49000000002</v>
      </c>
      <c r="F4" s="47"/>
    </row>
    <row r="5" spans="1:6" ht="15">
      <c r="A5" s="10" t="s">
        <v>56</v>
      </c>
      <c r="B5" s="11">
        <v>96200</v>
      </c>
      <c r="C5" s="11">
        <v>0</v>
      </c>
      <c r="D5" s="11">
        <f>SUM('Asturex ejecución presupuesto'!C48:C51)</f>
        <v>78511.68</v>
      </c>
      <c r="E5" s="11">
        <f>SUM('Asturex ejecución presupuesto'!D48:D51)</f>
        <v>0</v>
      </c>
      <c r="F5" s="47"/>
    </row>
    <row r="6" spans="1:6" ht="15">
      <c r="A6" s="10" t="s">
        <v>57</v>
      </c>
      <c r="B6" s="11">
        <v>7000</v>
      </c>
      <c r="C6" s="11">
        <v>0</v>
      </c>
      <c r="D6" s="11">
        <f>SUM('Asturex ejecución presupuesto'!C52:C54)</f>
        <v>43849.909999999996</v>
      </c>
      <c r="E6" s="11">
        <f>SUM('Asturex ejecución presupuesto'!D52:D54)</f>
        <v>0</v>
      </c>
      <c r="F6" s="47"/>
    </row>
    <row r="7" spans="1:6" ht="15">
      <c r="A7" s="10" t="s">
        <v>58</v>
      </c>
      <c r="B7" s="11">
        <v>32200</v>
      </c>
      <c r="C7" s="11">
        <v>0</v>
      </c>
      <c r="D7" s="11">
        <f>SUM('Asturex ejecución presupuesto'!C55:C57)</f>
        <v>51586.34</v>
      </c>
      <c r="E7" s="11">
        <f>SUM('Asturex ejecución presupuesto'!D55:D57)</f>
        <v>0</v>
      </c>
      <c r="F7" s="47"/>
    </row>
    <row r="8" spans="1:6" ht="15">
      <c r="A8" s="10" t="s">
        <v>59</v>
      </c>
      <c r="B8" s="11">
        <v>33270</v>
      </c>
      <c r="C8" s="11">
        <v>0</v>
      </c>
      <c r="D8" s="11">
        <f>SUM('Asturex ejecución presupuesto'!C67:C69)</f>
        <v>23636.5</v>
      </c>
      <c r="E8" s="11">
        <f>SUM('Asturex ejecución presupuesto'!D67:D70)</f>
        <v>0</v>
      </c>
      <c r="F8" s="47"/>
    </row>
    <row r="9" spans="1:6" ht="28.5" customHeight="1">
      <c r="A9" s="12" t="s">
        <v>60</v>
      </c>
      <c r="B9" s="11">
        <v>932913.21</v>
      </c>
      <c r="C9" s="11">
        <v>0</v>
      </c>
      <c r="D9" s="11">
        <f>SUM('Asturex ejecución presupuesto'!C58:C66)</f>
        <v>756775.95</v>
      </c>
      <c r="E9" s="11">
        <f>SUM('Asturex ejecución presupuesto'!D58:D66)</f>
        <v>3.76</v>
      </c>
      <c r="F9" s="47"/>
    </row>
    <row r="10" spans="1:6" ht="15">
      <c r="A10" s="13" t="s">
        <v>61</v>
      </c>
      <c r="B10" s="14">
        <v>3772581</v>
      </c>
      <c r="C10" s="14">
        <v>792581</v>
      </c>
      <c r="D10" s="15">
        <f>SUM(D2:D9)</f>
        <v>2626053.51</v>
      </c>
      <c r="E10" s="15">
        <f>SUM(E2:E9)</f>
        <v>469932.03</v>
      </c>
      <c r="F10" s="16">
        <f>'Asturex ejecución presupuesto'!E71-'PRESUPUESTO 2018'!F11</f>
        <v>2773812.01</v>
      </c>
    </row>
    <row r="11" spans="1:6" ht="15.75" thickBot="1">
      <c r="A11" s="17" t="s">
        <v>62</v>
      </c>
      <c r="B11" s="18">
        <v>20000</v>
      </c>
      <c r="C11" s="19"/>
      <c r="D11" s="20">
        <v>9187.73</v>
      </c>
      <c r="E11" s="20"/>
      <c r="F11" s="21">
        <v>8402.99</v>
      </c>
    </row>
  </sheetData>
  <sheetProtection/>
  <mergeCells count="1">
    <mergeCell ref="F2:F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2018-09-13T13:47:21Z</dcterms:created>
  <dcterms:modified xsi:type="dcterms:W3CDTF">2018-12-18T09:58:45Z</dcterms:modified>
  <cp:category/>
  <cp:version/>
  <cp:contentType/>
  <cp:contentStatus/>
</cp:coreProperties>
</file>