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<sst xmlns="http://schemas.openxmlformats.org/spreadsheetml/2006/main" count="32" uniqueCount="32">
  <si>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C.I.F. A-74159500</t>
  </si>
  <si>
    <t>A) OPERACIONES CONTINUADAS</t>
  </si>
  <si>
    <t>1. Importe neto de la cifra de negocios</t>
  </si>
  <si>
    <t>2. Variación de existencias de productos terminados y en curso de fabricación</t>
  </si>
  <si>
    <t>3. Trabajos realizados por la empresa para su activo</t>
  </si>
  <si>
    <t>4. Aprovisionamientos</t>
  </si>
  <si>
    <t>5. Otros ingresos de explotación</t>
  </si>
  <si>
    <t>6. Gastos de personal</t>
  </si>
  <si>
    <t>8.  Amortización del inmovilizado</t>
  </si>
  <si>
    <t>9. Imputación de subvenciones de inmovilizado no financiero y otras</t>
  </si>
  <si>
    <t>10. Excesos de provisiones</t>
  </si>
  <si>
    <t>11. Deterioro y resultados por enajenaciones del  inmovilizado</t>
  </si>
  <si>
    <t>A.1) RESULTADO DE EXPLOTACIÓN (1+2+3+4+5+6+7+8+9+10+11)</t>
  </si>
  <si>
    <t>12. Ingresos financieros</t>
  </si>
  <si>
    <t>13. Gastos financieros</t>
  </si>
  <si>
    <t>14. Variación de valor razonable en instrumentos financieros</t>
  </si>
  <si>
    <t>15. Diferencias de cambio</t>
  </si>
  <si>
    <t>16. Deterioro y resultado por enajenaciones de instrumentos financieros</t>
  </si>
  <si>
    <t>A.2) RESULTADO FINANCIERO (12+13+14+15+16)</t>
  </si>
  <si>
    <t>A.3) RESULTADO ANTES DE IMPUESTOS (A.1 + A.2)</t>
  </si>
  <si>
    <t>17. Impuestos sobre beneficios</t>
  </si>
  <si>
    <t>A.4) RESULTADO DEL PERIODO PROCEDENTE DE OPERACIONES CONTINUADAS (A.3 + 17)</t>
  </si>
  <si>
    <t>B) OPERACIONES INTERRUMPIDAS</t>
  </si>
  <si>
    <t>18. Resultado del periodo procedente de operaciones interrumpidas neto de impuestos</t>
  </si>
  <si>
    <t>A.5) RESULTADO DEL PERIODO (A.4+18)</t>
  </si>
  <si>
    <t xml:space="preserve">7. Otros gastos de explotación </t>
  </si>
  <si>
    <t xml:space="preserve"> SOCIEDAD DE PROMOCIÓN EXTERIOR PRINCIPADO DE ASTURIAS S.A. ASTUREX</t>
  </si>
  <si>
    <r>
      <t xml:space="preserve">PRESUPUESTO 2016 </t>
    </r>
    <r>
      <rPr>
        <b/>
        <i/>
        <sz val="8"/>
        <rFont val="Gill Sans MT"/>
        <family val="2"/>
      </rPr>
      <t>(Consejo Adm 20.11.2015 y Consejo Gobierno 24.02.2016)</t>
    </r>
  </si>
  <si>
    <t>ESTADO DE REALIZACIONES Y PREVISIONES (EJECUCIÓN DEL PRESUPUESTO 2016)</t>
  </si>
  <si>
    <t>A 31/12/2016</t>
  </si>
  <si>
    <t>PERIODO EJECUCIÓN PRESUPUESTO 2016</t>
  </si>
  <si>
    <r>
      <t>INVERSIÓN (</t>
    </r>
    <r>
      <rPr>
        <i/>
        <sz val="8"/>
        <color indexed="8"/>
        <rFont val="Gill Sans MT"/>
        <family val="2"/>
      </rPr>
      <t>NO AFECTA A RESULTADO</t>
    </r>
    <r>
      <rPr>
        <sz val="10"/>
        <color indexed="8"/>
        <rFont val="Gill Sans MT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</si>
</sst>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10"/>
      <name val="Gill Sans MT"/>
      <family val="2"/>
    </font>
    <font>
      <b/>
      <sz val="10"/>
      <color indexed="10"/>
      <name val="Gill Sans MT"/>
      <family val="2"/>
    </font>
    <font>
      <b/>
      <sz val="10"/>
      <name val="Gill Sans MT"/>
      <family val="2"/>
    </font>
    <font>
      <b/>
      <i/>
      <sz val="8"/>
      <name val="Gill Sans MT"/>
      <family val="2"/>
    </font>
    <font>
      <i/>
      <sz val="10"/>
      <name val="Gill Sans MT"/>
      <family val="2"/>
    </font>
    <font>
      <i/>
      <sz val="10"/>
      <color indexed="10"/>
      <name val="Gill Sans MT"/>
      <family val="2"/>
    </font>
    <font>
      <i/>
      <sz val="8"/>
      <color indexed="8"/>
      <name val="Gill Sans MT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Gill Sans MT"/>
      <family val="2"/>
    </font>
    <font>
      <b/>
      <sz val="10"/>
      <color rgb="FFFF0000"/>
      <name val="Gill Sans MT"/>
      <family val="2"/>
    </font>
    <font>
      <i/>
      <sz val="10"/>
      <color rgb="FFFF0000"/>
      <name val="Gill Sans M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4" fillId="0" borderId="11" xfId="0" applyNumberFormat="1" applyFont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 wrapText="1"/>
    </xf>
    <xf numFmtId="164" fontId="4" fillId="0" borderId="12" xfId="0" applyNumberFormat="1" applyFont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64" fontId="4" fillId="0" borderId="13" xfId="0" applyNumberFormat="1" applyFont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 wrapText="1"/>
    </xf>
    <xf numFmtId="164" fontId="6" fillId="0" borderId="10" xfId="0" applyNumberFormat="1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6" fillId="0" borderId="10" xfId="0" applyNumberFormat="1" applyFont="1" applyBorder="1" applyAlignment="1" applyProtection="1">
      <alignment vertical="center"/>
      <protection locked="0"/>
    </xf>
    <xf numFmtId="0" fontId="43" fillId="0" borderId="0" xfId="0" applyFont="1" applyAlignment="1">
      <alignment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164" fontId="4" fillId="35" borderId="10" xfId="0" applyNumberFormat="1" applyFont="1" applyFill="1" applyBorder="1" applyAlignment="1" applyProtection="1">
      <alignment vertical="center"/>
      <protection locked="0"/>
    </xf>
    <xf numFmtId="164" fontId="4" fillId="35" borderId="11" xfId="0" applyNumberFormat="1" applyFont="1" applyFill="1" applyBorder="1" applyAlignment="1" applyProtection="1">
      <alignment vertical="center"/>
      <protection locked="0"/>
    </xf>
    <xf numFmtId="164" fontId="4" fillId="35" borderId="12" xfId="0" applyNumberFormat="1" applyFont="1" applyFill="1" applyBorder="1" applyAlignment="1" applyProtection="1">
      <alignment vertical="center"/>
      <protection locked="0"/>
    </xf>
    <xf numFmtId="164" fontId="4" fillId="35" borderId="13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0" fontId="45" fillId="35" borderId="0" xfId="0" applyFont="1" applyFill="1" applyBorder="1" applyAlignment="1">
      <alignment horizontal="right" vertical="center"/>
    </xf>
    <xf numFmtId="0" fontId="44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1838325</xdr:colOff>
      <xdr:row>2</xdr:row>
      <xdr:rowOff>104775</xdr:rowOff>
    </xdr:to>
    <xdr:pic>
      <xdr:nvPicPr>
        <xdr:cNvPr id="1" name="Picture 2" descr="asturex naran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34"/>
  <sheetViews>
    <sheetView tabSelected="1" zoomScalePageLayoutView="0" workbookViewId="0" topLeftCell="A1">
      <selection activeCell="H33" sqref="H33"/>
    </sheetView>
  </sheetViews>
  <sheetFormatPr defaultColWidth="11.421875" defaultRowHeight="15"/>
  <cols>
    <col min="1" max="1" width="46.28125" style="18" customWidth="1"/>
    <col min="2" max="2" width="22.57421875" style="18" customWidth="1"/>
    <col min="3" max="3" width="23.57421875" style="18" customWidth="1"/>
  </cols>
  <sheetData>
    <row r="1" ht="15"/>
    <row r="2" ht="15"/>
    <row r="3" ht="15"/>
    <row r="4" spans="1:3" ht="15">
      <c r="A4" s="1" t="s">
        <v>30</v>
      </c>
      <c r="B4" s="2"/>
      <c r="C4" s="3"/>
    </row>
    <row r="5" spans="1:3" ht="15" customHeight="1">
      <c r="A5" s="1" t="s">
        <v>26</v>
      </c>
      <c r="B5" s="2"/>
      <c r="C5" s="2"/>
    </row>
    <row r="6" spans="1:3" ht="15" customHeight="1">
      <c r="A6" s="1" t="s">
        <v>0</v>
      </c>
      <c r="B6" s="2"/>
      <c r="C6" s="2"/>
    </row>
    <row r="7" ht="15">
      <c r="B7" s="27"/>
    </row>
    <row r="8" spans="1:3" ht="24.75" customHeight="1">
      <c r="A8" s="28" t="s">
        <v>28</v>
      </c>
      <c r="B8" s="28"/>
      <c r="C8" s="28"/>
    </row>
    <row r="9" spans="1:3" ht="45.75" customHeight="1">
      <c r="A9" s="4" t="s">
        <v>1</v>
      </c>
      <c r="B9" s="20" t="s">
        <v>29</v>
      </c>
      <c r="C9" s="19" t="s">
        <v>27</v>
      </c>
    </row>
    <row r="10" spans="1:3" ht="15">
      <c r="A10" s="5" t="s">
        <v>2</v>
      </c>
      <c r="B10" s="23">
        <v>816853.01</v>
      </c>
      <c r="C10" s="23">
        <v>970000</v>
      </c>
    </row>
    <row r="11" spans="1:3" ht="30">
      <c r="A11" s="7" t="s">
        <v>3</v>
      </c>
      <c r="B11" s="24"/>
      <c r="C11" s="24"/>
    </row>
    <row r="12" spans="1:3" ht="15">
      <c r="A12" s="9" t="s">
        <v>4</v>
      </c>
      <c r="B12" s="24"/>
      <c r="C12" s="24"/>
    </row>
    <row r="13" spans="1:3" ht="15">
      <c r="A13" s="9" t="s">
        <v>5</v>
      </c>
      <c r="B13" s="24">
        <v>-2790902.21</v>
      </c>
      <c r="C13" s="24">
        <f>-666200-2637550+700000-400000</f>
        <v>-3003750</v>
      </c>
    </row>
    <row r="14" spans="1:4" ht="15">
      <c r="A14" s="9" t="s">
        <v>6</v>
      </c>
      <c r="B14" s="24">
        <v>2842230.76</v>
      </c>
      <c r="C14" s="24">
        <f>3000000</f>
        <v>3000000</v>
      </c>
      <c r="D14" s="21"/>
    </row>
    <row r="15" spans="1:3" ht="15">
      <c r="A15" s="7" t="s">
        <v>7</v>
      </c>
      <c r="B15" s="24">
        <v>-720441.5</v>
      </c>
      <c r="C15" s="24">
        <v>-727340</v>
      </c>
    </row>
    <row r="16" spans="1:3" ht="15">
      <c r="A16" s="7" t="s">
        <v>25</v>
      </c>
      <c r="B16" s="24">
        <f>-147652.89</f>
        <v>-147652.89</v>
      </c>
      <c r="C16" s="24">
        <f>-(170000-22000)</f>
        <v>-148000</v>
      </c>
    </row>
    <row r="17" spans="1:3" ht="15">
      <c r="A17" s="7" t="s">
        <v>8</v>
      </c>
      <c r="B17" s="24">
        <v>-7906.8</v>
      </c>
      <c r="C17" s="24">
        <v>-22000</v>
      </c>
    </row>
    <row r="18" spans="1:3" ht="30">
      <c r="A18" s="7" t="s">
        <v>9</v>
      </c>
      <c r="B18" s="24">
        <v>5430.29</v>
      </c>
      <c r="C18" s="24"/>
    </row>
    <row r="19" spans="1:3" ht="15">
      <c r="A19" s="7" t="s">
        <v>10</v>
      </c>
      <c r="B19" s="24"/>
      <c r="C19" s="24"/>
    </row>
    <row r="20" spans="1:3" ht="30">
      <c r="A20" s="10" t="s">
        <v>11</v>
      </c>
      <c r="B20" s="25"/>
      <c r="C20" s="11"/>
    </row>
    <row r="21" spans="1:3" ht="15">
      <c r="A21" s="10" t="s">
        <v>31</v>
      </c>
      <c r="B21" s="26">
        <v>21952.04</v>
      </c>
      <c r="C21" s="11">
        <v>-60000</v>
      </c>
    </row>
    <row r="22" spans="1:3" ht="30">
      <c r="A22" s="12" t="s">
        <v>12</v>
      </c>
      <c r="B22" s="13">
        <f>SUM(B10:B20)</f>
        <v>-2389.340000000191</v>
      </c>
      <c r="C22" s="13">
        <f>SUM(C10:C21)</f>
        <v>8910</v>
      </c>
    </row>
    <row r="23" spans="1:3" ht="15">
      <c r="A23" s="14" t="s">
        <v>13</v>
      </c>
      <c r="B23" s="6"/>
      <c r="C23" s="6"/>
    </row>
    <row r="24" spans="1:3" ht="15">
      <c r="A24" s="7" t="s">
        <v>14</v>
      </c>
      <c r="B24" s="8"/>
      <c r="C24" s="8"/>
    </row>
    <row r="25" spans="1:3" ht="30">
      <c r="A25" s="7" t="s">
        <v>15</v>
      </c>
      <c r="B25" s="8"/>
      <c r="C25" s="8"/>
    </row>
    <row r="26" spans="1:3" ht="15">
      <c r="A26" s="7" t="s">
        <v>16</v>
      </c>
      <c r="B26" s="8"/>
      <c r="C26" s="8"/>
    </row>
    <row r="27" spans="1:3" ht="30">
      <c r="A27" s="10" t="s">
        <v>17</v>
      </c>
      <c r="B27" s="11"/>
      <c r="C27" s="11"/>
    </row>
    <row r="28" spans="1:3" ht="30">
      <c r="A28" s="12" t="s">
        <v>18</v>
      </c>
      <c r="B28" s="13">
        <f>SUM(B23:B27)</f>
        <v>0</v>
      </c>
      <c r="C28" s="13">
        <f>SUM(C23:C27)</f>
        <v>0</v>
      </c>
    </row>
    <row r="29" spans="1:3" ht="30">
      <c r="A29" s="12" t="s">
        <v>19</v>
      </c>
      <c r="B29" s="13">
        <f>B22+B28</f>
        <v>-2389.340000000191</v>
      </c>
      <c r="C29" s="13">
        <f>C22+C28</f>
        <v>8910</v>
      </c>
    </row>
    <row r="30" spans="1:3" ht="15">
      <c r="A30" s="15" t="s">
        <v>20</v>
      </c>
      <c r="B30" s="22">
        <v>-95.41</v>
      </c>
      <c r="C30" s="16"/>
    </row>
    <row r="31" spans="1:3" ht="30">
      <c r="A31" s="12" t="s">
        <v>21</v>
      </c>
      <c r="B31" s="13">
        <f>B29+B30</f>
        <v>-2484.750000000191</v>
      </c>
      <c r="C31" s="13">
        <f>C29+C30</f>
        <v>8910</v>
      </c>
    </row>
    <row r="32" spans="1:3" ht="15">
      <c r="A32" s="12" t="s">
        <v>22</v>
      </c>
      <c r="B32" s="17"/>
      <c r="C32" s="17"/>
    </row>
    <row r="33" spans="1:3" ht="30">
      <c r="A33" s="15" t="s">
        <v>23</v>
      </c>
      <c r="B33" s="22">
        <v>2770.97</v>
      </c>
      <c r="C33" s="16"/>
    </row>
    <row r="34" spans="1:3" ht="17.25" customHeight="1">
      <c r="A34" s="12" t="s">
        <v>24</v>
      </c>
      <c r="B34" s="13">
        <f>B33+B31</f>
        <v>286.2199999998088</v>
      </c>
      <c r="C34" s="13">
        <f>C33+C31</f>
        <v>8910</v>
      </c>
    </row>
  </sheetData>
  <sheetProtection/>
  <mergeCells count="1">
    <mergeCell ref="A8:C8"/>
  </mergeCells>
  <printOptions/>
  <pageMargins left="0.2" right="0.7" top="0.48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MestherFC</dc:creator>
  <cp:keywords/>
  <dc:description/>
  <cp:lastModifiedBy>Eugenia Villabella Patallo</cp:lastModifiedBy>
  <cp:lastPrinted>2017-01-11T12:26:22Z</cp:lastPrinted>
  <dcterms:created xsi:type="dcterms:W3CDTF">2015-04-15T15:03:08Z</dcterms:created>
  <dcterms:modified xsi:type="dcterms:W3CDTF">2017-01-24T09:36:21Z</dcterms:modified>
  <cp:category/>
  <cp:version/>
  <cp:contentType/>
  <cp:contentStatus/>
</cp:coreProperties>
</file>